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72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<sst xmlns="http://schemas.openxmlformats.org/spreadsheetml/2006/main" count="97" uniqueCount="96">
  <si>
    <t>Lp.</t>
  </si>
  <si>
    <t>Wyszczególnienie</t>
  </si>
  <si>
    <t>§</t>
  </si>
  <si>
    <t>% (5:4)</t>
  </si>
  <si>
    <t>1.</t>
  </si>
  <si>
    <t>Dochody z podatków i  opłat, z tego:</t>
  </si>
  <si>
    <t>podatek rolny</t>
  </si>
  <si>
    <t>wpływy z karty podatkowej</t>
  </si>
  <si>
    <t>podatek leśny</t>
  </si>
  <si>
    <t>podatek od nieruchomości</t>
  </si>
  <si>
    <t>podatek od spadków i darowizn</t>
  </si>
  <si>
    <t>wpływy z opłaty miejscowej</t>
  </si>
  <si>
    <t>wpływy z opłaty targowej</t>
  </si>
  <si>
    <t>wpływy z opłaty skarbowej</t>
  </si>
  <si>
    <t>podatek od czynności cywilnoprawnych</t>
  </si>
  <si>
    <t>podatek od posiadania psów</t>
  </si>
  <si>
    <t>podatek od środków transportowych</t>
  </si>
  <si>
    <t>2.</t>
  </si>
  <si>
    <t>Udziały w podatkach stanowiących dochód budżetu państwa, z tego:</t>
  </si>
  <si>
    <t>podatek dochodowy od osób fizycznych</t>
  </si>
  <si>
    <t>podatek dochodowy od osób prawnych</t>
  </si>
  <si>
    <t>3.</t>
  </si>
  <si>
    <t>Wpłaty od jednostek budżetowych gminy</t>
  </si>
  <si>
    <t>4.</t>
  </si>
  <si>
    <t>Dochody z majątku gminy, z tego:</t>
  </si>
  <si>
    <t>dochody z najmu i dzierżawy</t>
  </si>
  <si>
    <t>wpływy z tytułu przekształcenia prawa użytkowania wieczystego w prawo własności osób fizycznych</t>
  </si>
  <si>
    <t>wpływy ze sprzedaży składników majątkowych</t>
  </si>
  <si>
    <t>wpływy z opłat za zarząd, użytkowanie wieczyste</t>
  </si>
  <si>
    <t>5.</t>
  </si>
  <si>
    <t>Pozostałe dochody, z tego:</t>
  </si>
  <si>
    <t>wpływy z usług</t>
  </si>
  <si>
    <t>wpływy z opłaty administracyjnej za czynności urzędowe</t>
  </si>
  <si>
    <t>grzywny, mandaty i inne kary pieniężne od ludności</t>
  </si>
  <si>
    <t>wpływy z różnych opłat</t>
  </si>
  <si>
    <t>odsetki od nieterminowych wpłat podatków i opłat</t>
  </si>
  <si>
    <t>pozostałe odsetki</t>
  </si>
  <si>
    <t>otrzymane spadki, zapisy i darowizny w postaci pieniężnej</t>
  </si>
  <si>
    <t xml:space="preserve">wpływy z różnych dochodów </t>
  </si>
  <si>
    <t>6.</t>
  </si>
  <si>
    <t>Wpływy z opłat za zezwolenia na sprzedaż alkoholu</t>
  </si>
  <si>
    <t>7.</t>
  </si>
  <si>
    <t>Subwencja ogólna, z tego:</t>
  </si>
  <si>
    <t>część oświatowa</t>
  </si>
  <si>
    <t>część rekompensująca</t>
  </si>
  <si>
    <t>część podstawowa</t>
  </si>
  <si>
    <t>8.</t>
  </si>
  <si>
    <t>Dotacje celowe na realizację zadań bieżących zleconych gminie</t>
  </si>
  <si>
    <t>9.</t>
  </si>
  <si>
    <t>Środki na dofinansowanie inwestycji własnych gmin</t>
  </si>
  <si>
    <t>10.</t>
  </si>
  <si>
    <t>Środki na dofinansowanie własnych zadań bieżących gminy</t>
  </si>
  <si>
    <t>11.</t>
  </si>
  <si>
    <t>12.</t>
  </si>
  <si>
    <t>Dotacje celowe na zadania własne gminy</t>
  </si>
  <si>
    <t>13.</t>
  </si>
  <si>
    <t>14.</t>
  </si>
  <si>
    <t>Dotacje celowe z budżetu państwa na inwestycje z zakresu administracji rządowej zlecone gminie</t>
  </si>
  <si>
    <t>RAZEM:</t>
  </si>
  <si>
    <t>Przewidywane wykonanie na rok 2002</t>
  </si>
  <si>
    <t>Prognoza dochodów na  rok 2003</t>
  </si>
  <si>
    <t>dywidendy i kwoty uzyskane ze zbycia praw majątkowych</t>
  </si>
  <si>
    <t>Załącznik Nr 1</t>
  </si>
  <si>
    <t>Dotacje celowe otrzymane z powiatu na zadania bieżące realizowane na podstawie porozumień(umów) między jst</t>
  </si>
  <si>
    <t>O32</t>
  </si>
  <si>
    <t>O35</t>
  </si>
  <si>
    <t>O33</t>
  </si>
  <si>
    <t>O31</t>
  </si>
  <si>
    <t>O36</t>
  </si>
  <si>
    <t>O44</t>
  </si>
  <si>
    <t>O43</t>
  </si>
  <si>
    <t>O41</t>
  </si>
  <si>
    <t>O50</t>
  </si>
  <si>
    <t>O37</t>
  </si>
  <si>
    <t>O34</t>
  </si>
  <si>
    <t>OO1</t>
  </si>
  <si>
    <t>OO2</t>
  </si>
  <si>
    <t>O83</t>
  </si>
  <si>
    <t>O74</t>
  </si>
  <si>
    <t>O75</t>
  </si>
  <si>
    <t>O76</t>
  </si>
  <si>
    <t>O84</t>
  </si>
  <si>
    <t>O47</t>
  </si>
  <si>
    <t>O45</t>
  </si>
  <si>
    <t>O57</t>
  </si>
  <si>
    <t>O69</t>
  </si>
  <si>
    <t>O91</t>
  </si>
  <si>
    <t>O92</t>
  </si>
  <si>
    <t>O96</t>
  </si>
  <si>
    <t>O97</t>
  </si>
  <si>
    <t>O48</t>
  </si>
  <si>
    <t>Dotacje z funduszy celowych na zadania własne jst</t>
  </si>
  <si>
    <t>Plan dochodów budżetowych na 2003 rok wg wazniejszych źródeł (w zł)</t>
  </si>
  <si>
    <t>Rady Miejskiej w Karpaczu</t>
  </si>
  <si>
    <t>do uchwały Nr IX/40/03</t>
  </si>
  <si>
    <t>z dnia 26 marca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</si>
</sst>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4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/>
    </xf>
    <xf numFmtId="2" fontId="4" fillId="0" borderId="4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/>
    </xf>
    <xf numFmtId="0" fontId="1" fillId="0" borderId="5" xfId="0" applyNumberFormat="1" applyFont="1" applyBorder="1" applyAlignment="1">
      <alignment horizontal="right" vertical="top" wrapText="1"/>
    </xf>
    <xf numFmtId="0" fontId="1" fillId="0" borderId="3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.875" style="2" customWidth="1"/>
    <col min="2" max="2" width="33.875" style="2" customWidth="1"/>
    <col min="3" max="3" width="8.875" style="2" customWidth="1"/>
    <col min="4" max="4" width="18.875" style="2" customWidth="1"/>
    <col min="5" max="5" width="15.25390625" style="2" customWidth="1"/>
    <col min="6" max="6" width="17.25390625" style="2" customWidth="1"/>
    <col min="7" max="7" width="16.00390625" style="2" customWidth="1"/>
    <col min="8" max="16384" width="9.125" style="2" customWidth="1"/>
  </cols>
  <sheetData>
    <row r="1" ht="12">
      <c r="A1" s="2" t="s">
        <v>62</v>
      </c>
    </row>
    <row r="2" ht="12">
      <c r="A2" s="2" t="s">
        <v>94</v>
      </c>
    </row>
    <row r="3" ht="12">
      <c r="A3" s="2" t="s">
        <v>93</v>
      </c>
    </row>
    <row r="4" ht="12">
      <c r="A4" s="2" t="s">
        <v>95</v>
      </c>
    </row>
    <row r="6" ht="12">
      <c r="A6" s="2" t="s">
        <v>92</v>
      </c>
    </row>
    <row r="7" ht="12">
      <c r="A7" s="1"/>
    </row>
    <row r="8" spans="1:6" ht="39" customHeight="1">
      <c r="A8" s="3" t="s">
        <v>0</v>
      </c>
      <c r="B8" s="4" t="s">
        <v>1</v>
      </c>
      <c r="C8" s="5" t="s">
        <v>2</v>
      </c>
      <c r="D8" s="4" t="s">
        <v>59</v>
      </c>
      <c r="E8" s="4" t="s">
        <v>60</v>
      </c>
      <c r="F8" s="4" t="s">
        <v>3</v>
      </c>
    </row>
    <row r="9" spans="1:6" ht="12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ht="12">
      <c r="A10" s="8" t="s">
        <v>4</v>
      </c>
      <c r="B10" s="9" t="s">
        <v>5</v>
      </c>
      <c r="C10" s="10"/>
      <c r="D10" s="15">
        <f>SUM(D11:D21)</f>
        <v>3851075</v>
      </c>
      <c r="E10" s="15">
        <f>SUM(E11:E21)</f>
        <v>4567134</v>
      </c>
      <c r="F10" s="20">
        <f>(E10/D10)*100</f>
        <v>118.59374330544068</v>
      </c>
    </row>
    <row r="11" spans="1:6" ht="12">
      <c r="A11" s="11"/>
      <c r="B11" s="12" t="s">
        <v>6</v>
      </c>
      <c r="C11" s="13" t="s">
        <v>64</v>
      </c>
      <c r="D11" s="16">
        <v>5827</v>
      </c>
      <c r="E11" s="19">
        <v>18535</v>
      </c>
      <c r="F11" s="24">
        <f aca="true" t="shared" si="0" ref="F11:F21">(E11/D11)*100</f>
        <v>318.0882100566329</v>
      </c>
    </row>
    <row r="12" spans="1:6" ht="12">
      <c r="A12" s="11"/>
      <c r="B12" s="12" t="s">
        <v>7</v>
      </c>
      <c r="C12" s="13" t="s">
        <v>65</v>
      </c>
      <c r="D12" s="16">
        <v>53000</v>
      </c>
      <c r="E12" s="16">
        <v>24000</v>
      </c>
      <c r="F12" s="24">
        <f t="shared" si="0"/>
        <v>45.28301886792453</v>
      </c>
    </row>
    <row r="13" spans="1:6" ht="12">
      <c r="A13" s="11"/>
      <c r="B13" s="12" t="s">
        <v>8</v>
      </c>
      <c r="C13" s="13" t="s">
        <v>66</v>
      </c>
      <c r="D13" s="16">
        <v>15545</v>
      </c>
      <c r="E13" s="16">
        <v>19771</v>
      </c>
      <c r="F13" s="24">
        <f t="shared" si="0"/>
        <v>127.18559022193632</v>
      </c>
    </row>
    <row r="14" spans="1:6" ht="12">
      <c r="A14" s="11"/>
      <c r="B14" s="12" t="s">
        <v>9</v>
      </c>
      <c r="C14" s="13" t="s">
        <v>67</v>
      </c>
      <c r="D14" s="16">
        <v>2945229</v>
      </c>
      <c r="E14" s="16">
        <v>3893500</v>
      </c>
      <c r="F14" s="24">
        <f t="shared" si="0"/>
        <v>132.19685124654143</v>
      </c>
    </row>
    <row r="15" spans="1:6" ht="12">
      <c r="A15" s="11"/>
      <c r="B15" s="12" t="s">
        <v>10</v>
      </c>
      <c r="C15" s="13" t="s">
        <v>68</v>
      </c>
      <c r="D15" s="16">
        <v>45600</v>
      </c>
      <c r="E15" s="16">
        <v>45600</v>
      </c>
      <c r="F15" s="24">
        <f t="shared" si="0"/>
        <v>100</v>
      </c>
    </row>
    <row r="16" spans="1:6" ht="12">
      <c r="A16" s="11"/>
      <c r="B16" s="12" t="s">
        <v>11</v>
      </c>
      <c r="C16" s="13" t="s">
        <v>69</v>
      </c>
      <c r="D16" s="16">
        <v>475000</v>
      </c>
      <c r="E16" s="16">
        <v>320000</v>
      </c>
      <c r="F16" s="24">
        <f t="shared" si="0"/>
        <v>67.36842105263158</v>
      </c>
    </row>
    <row r="17" spans="1:6" ht="12">
      <c r="A17" s="11"/>
      <c r="B17" s="12" t="s">
        <v>12</v>
      </c>
      <c r="C17" s="13" t="s">
        <v>70</v>
      </c>
      <c r="D17" s="16">
        <v>2500</v>
      </c>
      <c r="E17" s="16">
        <v>2500</v>
      </c>
      <c r="F17" s="24">
        <f t="shared" si="0"/>
        <v>100</v>
      </c>
    </row>
    <row r="18" spans="1:6" ht="12">
      <c r="A18" s="11"/>
      <c r="B18" s="12" t="s">
        <v>13</v>
      </c>
      <c r="C18" s="13" t="s">
        <v>71</v>
      </c>
      <c r="D18" s="16">
        <v>50000</v>
      </c>
      <c r="E18" s="16">
        <v>4500</v>
      </c>
      <c r="F18" s="24">
        <f t="shared" si="0"/>
        <v>9</v>
      </c>
    </row>
    <row r="19" spans="1:6" ht="12">
      <c r="A19" s="11"/>
      <c r="B19" s="12" t="s">
        <v>14</v>
      </c>
      <c r="C19" s="13" t="s">
        <v>72</v>
      </c>
      <c r="D19" s="16">
        <v>200000</v>
      </c>
      <c r="E19" s="16">
        <v>206528</v>
      </c>
      <c r="F19" s="24">
        <f t="shared" si="0"/>
        <v>103.264</v>
      </c>
    </row>
    <row r="20" spans="1:6" ht="12">
      <c r="A20" s="11"/>
      <c r="B20" s="12" t="s">
        <v>15</v>
      </c>
      <c r="C20" s="13" t="s">
        <v>73</v>
      </c>
      <c r="D20" s="16">
        <v>3714</v>
      </c>
      <c r="E20" s="16">
        <v>2200</v>
      </c>
      <c r="F20" s="24">
        <f t="shared" si="0"/>
        <v>59.23532579429187</v>
      </c>
    </row>
    <row r="21" spans="1:6" ht="12">
      <c r="A21" s="11"/>
      <c r="B21" s="12" t="s">
        <v>16</v>
      </c>
      <c r="C21" s="13" t="s">
        <v>74</v>
      </c>
      <c r="D21" s="16">
        <v>54660</v>
      </c>
      <c r="E21" s="16">
        <v>30000</v>
      </c>
      <c r="F21" s="24">
        <f t="shared" si="0"/>
        <v>54.88474204171241</v>
      </c>
    </row>
    <row r="22" spans="1:6" ht="24">
      <c r="A22" s="8" t="s">
        <v>17</v>
      </c>
      <c r="B22" s="9" t="s">
        <v>18</v>
      </c>
      <c r="C22" s="10"/>
      <c r="D22" s="15">
        <f>SUM(D23:D24)</f>
        <v>940724</v>
      </c>
      <c r="E22" s="15">
        <f>SUM(E23:E24)</f>
        <v>931163</v>
      </c>
      <c r="F22" s="20">
        <f aca="true" t="shared" si="1" ref="F22:F30">(E22/D22)*100</f>
        <v>98.98365514220961</v>
      </c>
    </row>
    <row r="23" spans="1:6" ht="12">
      <c r="A23" s="11"/>
      <c r="B23" s="12" t="s">
        <v>19</v>
      </c>
      <c r="C23" s="13" t="s">
        <v>75</v>
      </c>
      <c r="D23" s="16">
        <v>875724</v>
      </c>
      <c r="E23" s="16">
        <v>890163</v>
      </c>
      <c r="F23" s="21">
        <f t="shared" si="1"/>
        <v>101.64880715841977</v>
      </c>
    </row>
    <row r="24" spans="1:6" ht="12">
      <c r="A24" s="11"/>
      <c r="B24" s="12" t="s">
        <v>20</v>
      </c>
      <c r="C24" s="13" t="s">
        <v>76</v>
      </c>
      <c r="D24" s="16">
        <v>65000</v>
      </c>
      <c r="E24" s="16">
        <v>41000</v>
      </c>
      <c r="F24" s="21">
        <f t="shared" si="1"/>
        <v>63.07692307692307</v>
      </c>
    </row>
    <row r="25" spans="1:6" ht="12">
      <c r="A25" s="8" t="s">
        <v>21</v>
      </c>
      <c r="B25" s="9" t="s">
        <v>22</v>
      </c>
      <c r="C25" s="7" t="s">
        <v>77</v>
      </c>
      <c r="D25" s="15">
        <v>83600</v>
      </c>
      <c r="E25" s="15">
        <v>84000</v>
      </c>
      <c r="F25" s="20">
        <f t="shared" si="1"/>
        <v>100.47846889952152</v>
      </c>
    </row>
    <row r="26" spans="1:6" ht="12">
      <c r="A26" s="8" t="s">
        <v>23</v>
      </c>
      <c r="B26" s="9" t="s">
        <v>24</v>
      </c>
      <c r="C26" s="10"/>
      <c r="D26" s="15">
        <f>SUM(D27:D31)</f>
        <v>4494794</v>
      </c>
      <c r="E26" s="15">
        <f>SUM(E27:E31)</f>
        <v>7318544</v>
      </c>
      <c r="F26" s="20">
        <f t="shared" si="1"/>
        <v>162.82267885914237</v>
      </c>
    </row>
    <row r="27" spans="1:6" ht="24">
      <c r="A27" s="18"/>
      <c r="B27" s="12" t="s">
        <v>61</v>
      </c>
      <c r="C27" s="10" t="s">
        <v>78</v>
      </c>
      <c r="D27" s="16">
        <v>50000</v>
      </c>
      <c r="E27" s="16">
        <v>3800000</v>
      </c>
      <c r="F27" s="21">
        <f t="shared" si="1"/>
        <v>7600</v>
      </c>
    </row>
    <row r="28" spans="1:6" ht="12">
      <c r="A28" s="11"/>
      <c r="B28" s="12" t="s">
        <v>25</v>
      </c>
      <c r="C28" s="13" t="s">
        <v>79</v>
      </c>
      <c r="D28" s="16">
        <v>359567</v>
      </c>
      <c r="E28" s="16">
        <v>360000</v>
      </c>
      <c r="F28" s="21">
        <f t="shared" si="1"/>
        <v>100.12042261942837</v>
      </c>
    </row>
    <row r="29" spans="1:6" ht="36">
      <c r="A29" s="11"/>
      <c r="B29" s="12" t="s">
        <v>26</v>
      </c>
      <c r="C29" s="13" t="s">
        <v>80</v>
      </c>
      <c r="D29" s="16">
        <v>84000</v>
      </c>
      <c r="E29" s="16">
        <v>157600</v>
      </c>
      <c r="F29" s="21">
        <f t="shared" si="1"/>
        <v>187.61904761904762</v>
      </c>
    </row>
    <row r="30" spans="1:6" ht="24">
      <c r="A30" s="11"/>
      <c r="B30" s="12" t="s">
        <v>27</v>
      </c>
      <c r="C30" s="13" t="s">
        <v>81</v>
      </c>
      <c r="D30" s="16">
        <v>3209413</v>
      </c>
      <c r="E30" s="16">
        <v>2210944</v>
      </c>
      <c r="F30" s="21">
        <f t="shared" si="1"/>
        <v>68.88935764889094</v>
      </c>
    </row>
    <row r="31" spans="1:6" ht="24">
      <c r="A31" s="11"/>
      <c r="B31" s="12" t="s">
        <v>28</v>
      </c>
      <c r="C31" s="13" t="s">
        <v>82</v>
      </c>
      <c r="D31" s="16">
        <v>791814</v>
      </c>
      <c r="E31" s="16">
        <v>790000</v>
      </c>
      <c r="F31" s="21">
        <f>(E31/D32)*100</f>
        <v>76.58541503478335</v>
      </c>
    </row>
    <row r="32" spans="1:6" ht="12">
      <c r="A32" s="8" t="s">
        <v>29</v>
      </c>
      <c r="B32" s="9" t="s">
        <v>30</v>
      </c>
      <c r="C32" s="10"/>
      <c r="D32" s="15">
        <f>SUM(D33:D39)</f>
        <v>1031528</v>
      </c>
      <c r="E32" s="15">
        <f>SUM(E33:E40)</f>
        <v>322100</v>
      </c>
      <c r="F32" s="20">
        <f aca="true" t="shared" si="2" ref="F32:F38">(E32/D32)*100</f>
        <v>31.22552175025787</v>
      </c>
    </row>
    <row r="33" spans="1:6" ht="12">
      <c r="A33" s="11"/>
      <c r="B33" s="12" t="s">
        <v>31</v>
      </c>
      <c r="C33" s="13" t="s">
        <v>77</v>
      </c>
      <c r="D33" s="16">
        <v>5899</v>
      </c>
      <c r="E33" s="16">
        <v>9600</v>
      </c>
      <c r="F33" s="21">
        <f t="shared" si="2"/>
        <v>162.73944736396</v>
      </c>
    </row>
    <row r="34" spans="1:6" ht="24">
      <c r="A34" s="11"/>
      <c r="B34" s="12" t="s">
        <v>32</v>
      </c>
      <c r="C34" s="13" t="s">
        <v>83</v>
      </c>
      <c r="D34" s="16">
        <v>34483</v>
      </c>
      <c r="E34" s="16">
        <v>10500</v>
      </c>
      <c r="F34" s="21">
        <f t="shared" si="2"/>
        <v>30.44978685149204</v>
      </c>
    </row>
    <row r="35" spans="1:6" ht="24">
      <c r="A35" s="11"/>
      <c r="B35" s="12" t="s">
        <v>33</v>
      </c>
      <c r="C35" s="13" t="s">
        <v>84</v>
      </c>
      <c r="D35" s="16">
        <v>7023</v>
      </c>
      <c r="E35" s="16">
        <v>18000</v>
      </c>
      <c r="F35" s="21">
        <f t="shared" si="2"/>
        <v>256.3007261853909</v>
      </c>
    </row>
    <row r="36" spans="1:6" ht="12">
      <c r="A36" s="11"/>
      <c r="B36" s="12" t="s">
        <v>34</v>
      </c>
      <c r="C36" s="13" t="s">
        <v>85</v>
      </c>
      <c r="D36" s="16">
        <v>30822</v>
      </c>
      <c r="E36" s="16">
        <v>34000</v>
      </c>
      <c r="F36" s="21">
        <f t="shared" si="2"/>
        <v>110.31081694893258</v>
      </c>
    </row>
    <row r="37" spans="1:6" ht="24">
      <c r="A37" s="11"/>
      <c r="B37" s="12" t="s">
        <v>35</v>
      </c>
      <c r="C37" s="13" t="s">
        <v>86</v>
      </c>
      <c r="D37" s="16">
        <v>444313</v>
      </c>
      <c r="E37" s="16">
        <v>200000</v>
      </c>
      <c r="F37" s="21">
        <f t="shared" si="2"/>
        <v>45.01331268722725</v>
      </c>
    </row>
    <row r="38" spans="1:6" ht="12">
      <c r="A38" s="11"/>
      <c r="B38" s="12" t="s">
        <v>36</v>
      </c>
      <c r="C38" s="13" t="s">
        <v>87</v>
      </c>
      <c r="D38" s="16">
        <v>506488</v>
      </c>
      <c r="E38" s="16">
        <v>50000</v>
      </c>
      <c r="F38" s="21">
        <f t="shared" si="2"/>
        <v>9.871902197090552</v>
      </c>
    </row>
    <row r="39" spans="1:6" ht="24">
      <c r="A39" s="11"/>
      <c r="B39" s="12" t="s">
        <v>37</v>
      </c>
      <c r="C39" s="13" t="s">
        <v>88</v>
      </c>
      <c r="D39" s="16">
        <v>2500</v>
      </c>
      <c r="E39" s="16">
        <v>0</v>
      </c>
      <c r="F39" s="22">
        <f>(E39/D39)*100</f>
        <v>0</v>
      </c>
    </row>
    <row r="40" spans="1:6" ht="12">
      <c r="A40" s="11"/>
      <c r="B40" s="12" t="s">
        <v>38</v>
      </c>
      <c r="C40" s="13" t="s">
        <v>89</v>
      </c>
      <c r="D40" s="16"/>
      <c r="E40" s="17"/>
      <c r="F40" s="22"/>
    </row>
    <row r="41" spans="1:6" ht="24">
      <c r="A41" s="8" t="s">
        <v>39</v>
      </c>
      <c r="B41" s="9" t="s">
        <v>40</v>
      </c>
      <c r="C41" s="7" t="s">
        <v>90</v>
      </c>
      <c r="D41" s="15">
        <v>304507</v>
      </c>
      <c r="E41" s="15">
        <v>215000</v>
      </c>
      <c r="F41" s="20">
        <f>(E41/D41)*100</f>
        <v>70.60593024134091</v>
      </c>
    </row>
    <row r="42" spans="1:6" ht="12">
      <c r="A42" s="8" t="s">
        <v>41</v>
      </c>
      <c r="B42" s="9" t="s">
        <v>42</v>
      </c>
      <c r="C42" s="10"/>
      <c r="D42" s="15">
        <f>SUM(D43:D45)</f>
        <v>1736961</v>
      </c>
      <c r="E42" s="15">
        <f>SUM(E43:E45)</f>
        <v>1654645</v>
      </c>
      <c r="F42" s="20">
        <f>(E42/D42)*100</f>
        <v>95.26091835107408</v>
      </c>
    </row>
    <row r="43" spans="1:6" ht="12">
      <c r="A43" s="11"/>
      <c r="B43" s="12" t="s">
        <v>43</v>
      </c>
      <c r="C43" s="13">
        <v>292</v>
      </c>
      <c r="D43" s="16">
        <v>1408594</v>
      </c>
      <c r="E43" s="16">
        <v>1386025</v>
      </c>
      <c r="F43" s="21">
        <f>(E43/D43)*100</f>
        <v>98.39776401148947</v>
      </c>
    </row>
    <row r="44" spans="1:6" ht="12">
      <c r="A44" s="11"/>
      <c r="B44" s="12" t="s">
        <v>44</v>
      </c>
      <c r="C44" s="13">
        <v>292</v>
      </c>
      <c r="D44" s="16">
        <v>325716</v>
      </c>
      <c r="E44" s="16">
        <v>265037</v>
      </c>
      <c r="F44" s="21">
        <f>(E34/D34)*100</f>
        <v>30.44978685149204</v>
      </c>
    </row>
    <row r="45" spans="1:6" ht="12">
      <c r="A45" s="11"/>
      <c r="B45" s="12" t="s">
        <v>45</v>
      </c>
      <c r="C45" s="13">
        <v>292</v>
      </c>
      <c r="D45" s="16">
        <v>2651</v>
      </c>
      <c r="E45" s="16">
        <v>3583</v>
      </c>
      <c r="F45" s="21">
        <f>(E45/D45)*100</f>
        <v>135.15654470011316</v>
      </c>
    </row>
    <row r="46" spans="1:6" ht="24">
      <c r="A46" s="8" t="s">
        <v>46</v>
      </c>
      <c r="B46" s="9" t="s">
        <v>47</v>
      </c>
      <c r="C46" s="7">
        <v>201</v>
      </c>
      <c r="D46" s="15">
        <v>451188</v>
      </c>
      <c r="E46" s="15">
        <v>413108</v>
      </c>
      <c r="F46" s="20">
        <f>(E46/D46)*100</f>
        <v>91.56005922143319</v>
      </c>
    </row>
    <row r="47" spans="1:6" ht="24">
      <c r="A47" s="8" t="s">
        <v>48</v>
      </c>
      <c r="B47" s="9" t="s">
        <v>49</v>
      </c>
      <c r="C47" s="7">
        <v>629</v>
      </c>
      <c r="D47" s="15">
        <v>186000</v>
      </c>
      <c r="E47" s="15">
        <v>0</v>
      </c>
      <c r="F47" s="25">
        <f>(E47/D47)*100</f>
        <v>0</v>
      </c>
    </row>
    <row r="48" spans="1:6" ht="24">
      <c r="A48" s="8" t="s">
        <v>50</v>
      </c>
      <c r="B48" s="9" t="s">
        <v>51</v>
      </c>
      <c r="C48" s="7">
        <v>270</v>
      </c>
      <c r="D48" s="15">
        <v>43746</v>
      </c>
      <c r="E48" s="27"/>
      <c r="F48" s="20">
        <f>(E48/D48)*100</f>
        <v>0</v>
      </c>
    </row>
    <row r="49" spans="1:6" ht="40.5" customHeight="1">
      <c r="A49" s="8" t="s">
        <v>52</v>
      </c>
      <c r="B49" s="9" t="s">
        <v>63</v>
      </c>
      <c r="C49" s="7">
        <v>232</v>
      </c>
      <c r="D49" s="15"/>
      <c r="E49" s="26">
        <v>35000</v>
      </c>
      <c r="F49" s="22">
        <f>(E48/D48)*100</f>
        <v>0</v>
      </c>
    </row>
    <row r="50" spans="1:6" ht="16.5" customHeight="1">
      <c r="A50" s="8" t="s">
        <v>53</v>
      </c>
      <c r="B50" s="9" t="s">
        <v>54</v>
      </c>
      <c r="C50" s="7">
        <v>203</v>
      </c>
      <c r="D50" s="15">
        <v>82679</v>
      </c>
      <c r="E50" s="15">
        <v>22625</v>
      </c>
      <c r="F50" s="21">
        <f>(E50/D50)*100</f>
        <v>27.36486895100328</v>
      </c>
    </row>
    <row r="51" spans="1:6" ht="24">
      <c r="A51" s="8" t="s">
        <v>55</v>
      </c>
      <c r="B51" s="9" t="s">
        <v>91</v>
      </c>
      <c r="C51" s="7">
        <v>244</v>
      </c>
      <c r="D51" s="15"/>
      <c r="E51" s="15">
        <v>22000</v>
      </c>
      <c r="F51" s="22"/>
    </row>
    <row r="52" spans="1:6" ht="39.75" customHeight="1">
      <c r="A52" s="8" t="s">
        <v>56</v>
      </c>
      <c r="B52" s="9" t="s">
        <v>57</v>
      </c>
      <c r="C52" s="7">
        <v>631</v>
      </c>
      <c r="D52" s="15">
        <v>100000</v>
      </c>
      <c r="E52" s="15">
        <v>0</v>
      </c>
      <c r="F52" s="20">
        <f>(E52/D52)*100</f>
        <v>0</v>
      </c>
    </row>
    <row r="53" spans="1:6" ht="12">
      <c r="A53" s="32"/>
      <c r="B53" s="34" t="s">
        <v>58</v>
      </c>
      <c r="C53" s="32"/>
      <c r="D53" s="28">
        <f>SUM(D10,D22,D25,D26,D32,D41,D42,D46,D47,D48,D50,D51,D52)</f>
        <v>13306802</v>
      </c>
      <c r="E53" s="28">
        <f>SUM(E10,E22,E25,E26,E32,E41,E42,E46,E47,E49,E50,E51,E52)</f>
        <v>15585319</v>
      </c>
      <c r="F53" s="30">
        <f>(E53/D53)*100</f>
        <v>117.12294960126408</v>
      </c>
    </row>
    <row r="54" spans="1:6" ht="5.25" customHeight="1">
      <c r="A54" s="33"/>
      <c r="B54" s="35"/>
      <c r="C54" s="33"/>
      <c r="D54" s="29"/>
      <c r="E54" s="29"/>
      <c r="F54" s="31"/>
    </row>
    <row r="55" spans="1:6" ht="12">
      <c r="A55" s="14"/>
      <c r="F55" s="23"/>
    </row>
    <row r="56" spans="1:6" ht="12">
      <c r="A56" s="14"/>
      <c r="F56" s="23"/>
    </row>
    <row r="57" spans="1:6" ht="12">
      <c r="A57" s="14"/>
      <c r="F57" s="23"/>
    </row>
    <row r="58" ht="12">
      <c r="F58" s="23"/>
    </row>
  </sheetData>
  <mergeCells count="6">
    <mergeCell ref="E53:E54"/>
    <mergeCell ref="F53:F54"/>
    <mergeCell ref="A53:A54"/>
    <mergeCell ref="B53:B54"/>
    <mergeCell ref="C53:C54"/>
    <mergeCell ref="D53:D5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Błaszczyk</dc:creator>
  <cp:keywords/>
  <dc:description/>
  <cp:lastModifiedBy>Krystyna Kuczkiewicz</cp:lastModifiedBy>
  <cp:lastPrinted>2003-03-14T13:47:14Z</cp:lastPrinted>
  <dcterms:created xsi:type="dcterms:W3CDTF">2003-07-14T15:57:46Z</dcterms:created>
  <dcterms:modified xsi:type="dcterms:W3CDTF">2003-03-14T13:48:08Z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