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<sst xmlns="http://schemas.openxmlformats.org/spreadsheetml/2006/main" count="63" uniqueCount="61">
  <si>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Rady Miejskiej w Karpaczu</t>
  </si>
  <si>
    <t>I. Spłata pożyczek, kredytów i poreczeń</t>
  </si>
  <si>
    <t>Kredytodawca/pożyczkodawca</t>
  </si>
  <si>
    <t>Data zaciągnięcia zobowiązań</t>
  </si>
  <si>
    <t>Kwoty spłaty długu w roku 2006</t>
  </si>
  <si>
    <t>Kwoty spłaty długu w roku 2007</t>
  </si>
  <si>
    <t>Kwoty spłaty długu w roku 2008</t>
  </si>
  <si>
    <t>Kwoty spłaty długu w roku 2009</t>
  </si>
  <si>
    <t>Kwoty spłaty długu w roku 2010</t>
  </si>
  <si>
    <t>Kwoty spłaty długu w roku 2011</t>
  </si>
  <si>
    <t>Kwoty spłaty długu w roku 2012</t>
  </si>
  <si>
    <t>Kwoty spłaty długu w roku 2013</t>
  </si>
  <si>
    <t>Kwoty spłaty długu w roku 2014</t>
  </si>
  <si>
    <t>Kwoty spłaty długu w roku 2015</t>
  </si>
  <si>
    <t>Kwoty spłaty długu w roku 2016</t>
  </si>
  <si>
    <t>Kredyt</t>
  </si>
  <si>
    <t>Nordea Bank Polska S.A. Wrocław</t>
  </si>
  <si>
    <t>30.06.2004</t>
  </si>
  <si>
    <t xml:space="preserve">Pożyczka </t>
  </si>
  <si>
    <t>WFOŚiGW</t>
  </si>
  <si>
    <t xml:space="preserve">Razem </t>
  </si>
  <si>
    <t>pożyczki i kredyty</t>
  </si>
  <si>
    <t>Poręczenia</t>
  </si>
  <si>
    <t>15.03.2005</t>
  </si>
  <si>
    <t>II. Możliwość spłaty długu w latach</t>
  </si>
  <si>
    <t>Prognozowana stopa inflacji</t>
  </si>
  <si>
    <t>Lp.</t>
  </si>
  <si>
    <t>Wyszczególnienie</t>
  </si>
  <si>
    <t>Dochody własne</t>
  </si>
  <si>
    <t>Udziały w dochodach budżetu państwa</t>
  </si>
  <si>
    <t>Subwencja ogólna z budżetu państwa</t>
  </si>
  <si>
    <t>Dotacje celowe z budżetu państwa</t>
  </si>
  <si>
    <t>I</t>
  </si>
  <si>
    <t>Ogółem dochody budżetu</t>
  </si>
  <si>
    <t>Pożyczka z WFOŚiGW</t>
  </si>
  <si>
    <t>Kredyt inwestycyjny</t>
  </si>
  <si>
    <t>II</t>
  </si>
  <si>
    <t>Ogółem przychody</t>
  </si>
  <si>
    <t>RAZEM I+II</t>
  </si>
  <si>
    <t>Wydatki bieżące, w tym:</t>
  </si>
  <si>
    <t>Obsługa zadłużenia (odsetki)</t>
  </si>
  <si>
    <t>Wydatki inwestycyjne</t>
  </si>
  <si>
    <t>III</t>
  </si>
  <si>
    <t>Ogółem wydatki</t>
  </si>
  <si>
    <t>Spłata pożyczki WFOŚiGW</t>
  </si>
  <si>
    <t>Spłata kredytu inwestycyjnego</t>
  </si>
  <si>
    <t>IV</t>
  </si>
  <si>
    <t>Ogółem rozchody</t>
  </si>
  <si>
    <t>RAZEM III+IV</t>
  </si>
  <si>
    <t>Wynik (I+II) – (III+IV)</t>
  </si>
  <si>
    <t>% spłata kredytów i pożyczek art. 113</t>
  </si>
  <si>
    <t xml:space="preserve">% długu na koniec roku </t>
  </si>
  <si>
    <t xml:space="preserve">Kwota długu wg stanu na dzień 31.12.2005 </t>
  </si>
  <si>
    <t>Bank wyłoniony w drodze przetargu</t>
  </si>
  <si>
    <t>Kwota przychodów w 2006 roku</t>
  </si>
  <si>
    <t>Łączna kwota długu na koniec okresu</t>
  </si>
  <si>
    <t>Prognoza długu publicznego w roku 2006 oraz jego spłaty w latach 2006 - 2016 (w zł)</t>
  </si>
  <si>
    <t>Środki z innych żródeł na finansowanie inwestycji</t>
  </si>
  <si>
    <t>Załacznik Nr 10</t>
  </si>
  <si>
    <t>do uchwały Nr LVI/339/05</t>
  </si>
  <si>
    <t>z dnia 21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</si>
</sst>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Border="1" applyAlignment="1">
      <alignment wrapText="1"/>
    </xf>
    <xf numFmtId="3" fontId="3" fillId="3" borderId="0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9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8.75390625" style="0" customWidth="1"/>
    <col min="2" max="2" width="10.375" style="0" customWidth="1"/>
    <col min="3" max="3" width="8.375" style="0" customWidth="1"/>
    <col min="4" max="4" width="9.00390625" style="0" customWidth="1"/>
    <col min="5" max="5" width="8.875" style="0" customWidth="1"/>
    <col min="6" max="6" width="8.625" style="0" customWidth="1"/>
    <col min="8" max="8" width="9.375" style="0" customWidth="1"/>
    <col min="9" max="9" width="9.00390625" style="0" customWidth="1"/>
    <col min="10" max="10" width="8.75390625" style="0" customWidth="1"/>
    <col min="11" max="11" width="8.875" style="0" customWidth="1"/>
    <col min="13" max="14" width="8.75390625" style="0" customWidth="1"/>
    <col min="15" max="15" width="7.625" style="0" customWidth="1"/>
    <col min="16" max="16" width="6.375" style="0" customWidth="1"/>
  </cols>
  <sheetData>
    <row r="1" ht="12.75">
      <c r="A1" t="s">
        <v>58</v>
      </c>
    </row>
    <row r="2" ht="12.75">
      <c r="A2" t="s">
        <v>59</v>
      </c>
    </row>
    <row r="3" ht="12.75">
      <c r="A3" t="s">
        <v>0</v>
      </c>
    </row>
    <row r="4" ht="12.75">
      <c r="A4" t="s">
        <v>60</v>
      </c>
    </row>
    <row r="8" spans="1:8" ht="12.75">
      <c r="A8" s="1" t="s">
        <v>56</v>
      </c>
      <c r="B8" s="1"/>
      <c r="C8" s="1"/>
      <c r="D8" s="1"/>
      <c r="E8" s="1"/>
      <c r="F8" s="1"/>
      <c r="G8" s="1"/>
      <c r="H8" s="1"/>
    </row>
    <row r="10" spans="1:4" ht="12.75">
      <c r="A10" s="1" t="s">
        <v>1</v>
      </c>
      <c r="B10" s="1"/>
      <c r="C10" s="1"/>
      <c r="D10" s="1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3" customFormat="1" ht="56.25">
      <c r="A12" s="3"/>
      <c r="B12" s="3" t="s">
        <v>2</v>
      </c>
      <c r="C12" s="3" t="s">
        <v>3</v>
      </c>
      <c r="D12" s="3" t="s">
        <v>52</v>
      </c>
      <c r="E12" s="3" t="s">
        <v>54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K12" s="3" t="s">
        <v>9</v>
      </c>
      <c r="L12" s="3" t="s">
        <v>10</v>
      </c>
      <c r="M12" s="3" t="s">
        <v>11</v>
      </c>
      <c r="N12" s="3" t="s">
        <v>12</v>
      </c>
      <c r="O12" s="3" t="s">
        <v>13</v>
      </c>
      <c r="P12" s="3" t="s">
        <v>14</v>
      </c>
    </row>
    <row r="13" spans="1:16" ht="33.75">
      <c r="A13" s="4" t="s">
        <v>15</v>
      </c>
      <c r="B13" s="4" t="s">
        <v>16</v>
      </c>
      <c r="C13" s="4" t="s">
        <v>17</v>
      </c>
      <c r="D13" s="4">
        <v>1629000</v>
      </c>
      <c r="E13" s="4"/>
      <c r="F13" s="4">
        <v>181000</v>
      </c>
      <c r="G13" s="4">
        <v>181000</v>
      </c>
      <c r="H13" s="4">
        <v>181000</v>
      </c>
      <c r="I13" s="4">
        <v>181000</v>
      </c>
      <c r="J13" s="4">
        <v>181000</v>
      </c>
      <c r="K13" s="4">
        <v>181000</v>
      </c>
      <c r="L13" s="4">
        <v>181000</v>
      </c>
      <c r="M13" s="4">
        <v>181000</v>
      </c>
      <c r="N13" s="4">
        <v>181000</v>
      </c>
      <c r="O13" s="4">
        <v>0</v>
      </c>
      <c r="P13" s="4"/>
    </row>
    <row r="14" spans="1:16" ht="22.5">
      <c r="A14" s="4" t="s">
        <v>18</v>
      </c>
      <c r="B14" s="4" t="s">
        <v>19</v>
      </c>
      <c r="C14" s="4" t="s">
        <v>23</v>
      </c>
      <c r="D14" s="4">
        <v>3118000</v>
      </c>
      <c r="E14" s="4">
        <v>0</v>
      </c>
      <c r="F14" s="4">
        <v>0</v>
      </c>
      <c r="G14" s="4">
        <v>311800</v>
      </c>
      <c r="H14" s="4">
        <v>311800</v>
      </c>
      <c r="I14" s="4">
        <v>311800</v>
      </c>
      <c r="J14" s="4">
        <v>311800</v>
      </c>
      <c r="K14" s="4">
        <v>311800</v>
      </c>
      <c r="L14" s="4">
        <v>311800</v>
      </c>
      <c r="M14" s="4">
        <v>311800</v>
      </c>
      <c r="N14" s="4">
        <v>311800</v>
      </c>
      <c r="O14" s="4">
        <v>311800</v>
      </c>
      <c r="P14" s="4">
        <v>311800</v>
      </c>
    </row>
    <row r="15" spans="1:16" ht="45">
      <c r="A15" s="4" t="s">
        <v>15</v>
      </c>
      <c r="B15" s="4" t="s">
        <v>53</v>
      </c>
      <c r="C15" s="4">
        <v>2006</v>
      </c>
      <c r="D15" s="4"/>
      <c r="E15" s="4">
        <v>3000000</v>
      </c>
      <c r="F15" s="4">
        <v>0</v>
      </c>
      <c r="G15" s="4">
        <v>300000</v>
      </c>
      <c r="H15" s="4">
        <v>300000</v>
      </c>
      <c r="I15" s="4">
        <v>300000</v>
      </c>
      <c r="J15" s="4">
        <v>300000</v>
      </c>
      <c r="K15" s="4">
        <v>300000</v>
      </c>
      <c r="L15" s="4">
        <v>300000</v>
      </c>
      <c r="M15" s="4">
        <v>300000</v>
      </c>
      <c r="N15" s="4">
        <v>300000</v>
      </c>
      <c r="O15" s="4">
        <v>300000</v>
      </c>
      <c r="P15" s="4">
        <v>300000</v>
      </c>
    </row>
    <row r="16" spans="1:16" ht="22.5">
      <c r="A16" s="4" t="s">
        <v>20</v>
      </c>
      <c r="B16" s="4" t="s">
        <v>21</v>
      </c>
      <c r="C16" s="4"/>
      <c r="D16" s="4">
        <f>SUM(D13:D15)</f>
        <v>4747000</v>
      </c>
      <c r="E16" s="4">
        <v>3000000</v>
      </c>
      <c r="F16" s="4">
        <v>181000</v>
      </c>
      <c r="G16" s="4">
        <f aca="true" t="shared" si="0" ref="G16:P16">SUM(G13:G15)</f>
        <v>792800</v>
      </c>
      <c r="H16" s="4">
        <f t="shared" si="0"/>
        <v>792800</v>
      </c>
      <c r="I16" s="4">
        <f t="shared" si="0"/>
        <v>792800</v>
      </c>
      <c r="J16" s="4">
        <f t="shared" si="0"/>
        <v>792800</v>
      </c>
      <c r="K16" s="4">
        <f t="shared" si="0"/>
        <v>792800</v>
      </c>
      <c r="L16" s="4">
        <f t="shared" si="0"/>
        <v>792800</v>
      </c>
      <c r="M16" s="4">
        <f t="shared" si="0"/>
        <v>792800</v>
      </c>
      <c r="N16" s="4">
        <f t="shared" si="0"/>
        <v>792800</v>
      </c>
      <c r="O16" s="4">
        <f t="shared" si="0"/>
        <v>611800</v>
      </c>
      <c r="P16" s="4">
        <f t="shared" si="0"/>
        <v>611800</v>
      </c>
    </row>
    <row r="17" spans="1:16" ht="12.75">
      <c r="A17" s="4" t="s">
        <v>22</v>
      </c>
      <c r="B17" s="4"/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s="12" customFormat="1" ht="51" customHeight="1">
      <c r="A18" s="16" t="s">
        <v>55</v>
      </c>
      <c r="B18" s="17"/>
      <c r="C18" s="3"/>
      <c r="D18" s="3">
        <f>SUM(D16+D17)</f>
        <v>4747000</v>
      </c>
      <c r="E18" s="3">
        <v>3000000</v>
      </c>
      <c r="F18" s="3">
        <f>SUM(D18+E18-F16)</f>
        <v>7566000</v>
      </c>
      <c r="G18" s="3">
        <f aca="true" t="shared" si="1" ref="G18:P18">SUM(F18-G16)</f>
        <v>6773200</v>
      </c>
      <c r="H18" s="3">
        <f t="shared" si="1"/>
        <v>5980400</v>
      </c>
      <c r="I18" s="3">
        <f t="shared" si="1"/>
        <v>5187600</v>
      </c>
      <c r="J18" s="3">
        <f t="shared" si="1"/>
        <v>4394800</v>
      </c>
      <c r="K18" s="3">
        <f t="shared" si="1"/>
        <v>3602000</v>
      </c>
      <c r="L18" s="3">
        <f t="shared" si="1"/>
        <v>2809200</v>
      </c>
      <c r="M18" s="3">
        <f t="shared" si="1"/>
        <v>2016400</v>
      </c>
      <c r="N18" s="3">
        <f t="shared" si="1"/>
        <v>1223600</v>
      </c>
      <c r="O18" s="3">
        <f t="shared" si="1"/>
        <v>611800</v>
      </c>
      <c r="P18" s="3">
        <f t="shared" si="1"/>
        <v>0</v>
      </c>
    </row>
    <row r="19" spans="1:16" ht="25.5" customHeight="1">
      <c r="A19" s="18" t="s">
        <v>40</v>
      </c>
      <c r="B19" s="19"/>
      <c r="C19" s="4"/>
      <c r="D19" s="4">
        <v>200100</v>
      </c>
      <c r="E19" s="4"/>
      <c r="F19" s="4">
        <v>222296</v>
      </c>
      <c r="G19" s="4">
        <v>397458</v>
      </c>
      <c r="H19" s="4">
        <v>354210</v>
      </c>
      <c r="I19" s="4">
        <v>310962</v>
      </c>
      <c r="J19" s="4">
        <v>256437</v>
      </c>
      <c r="K19" s="4">
        <v>193689</v>
      </c>
      <c r="L19" s="4">
        <v>137969</v>
      </c>
      <c r="M19" s="4">
        <v>107192</v>
      </c>
      <c r="N19" s="4">
        <v>77000</v>
      </c>
      <c r="O19" s="4">
        <v>54194</v>
      </c>
      <c r="P19" s="4">
        <v>31972</v>
      </c>
    </row>
    <row r="20" spans="1:1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6" t="s">
        <v>24</v>
      </c>
      <c r="B25" s="6"/>
      <c r="C25" s="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51" customHeight="1">
      <c r="A30" s="7"/>
      <c r="B30" s="20" t="s">
        <v>25</v>
      </c>
      <c r="C30" s="20"/>
      <c r="D30" s="7">
        <v>0.015</v>
      </c>
      <c r="E30" s="7">
        <v>0.01</v>
      </c>
      <c r="F30" s="7">
        <v>0.011</v>
      </c>
      <c r="G30" s="7">
        <v>0.01</v>
      </c>
      <c r="H30" s="7">
        <v>0.01</v>
      </c>
      <c r="I30" s="7">
        <v>0.01</v>
      </c>
      <c r="J30" s="7">
        <v>0.01</v>
      </c>
      <c r="K30" s="7">
        <v>0.01</v>
      </c>
      <c r="L30" s="7">
        <v>0.01</v>
      </c>
      <c r="M30" s="7">
        <v>0.01</v>
      </c>
      <c r="N30" s="7">
        <v>0.01</v>
      </c>
      <c r="O30" s="14"/>
      <c r="P30" s="5"/>
    </row>
    <row r="31" spans="1:16" s="12" customFormat="1" ht="22.5">
      <c r="A31" s="8" t="s">
        <v>26</v>
      </c>
      <c r="B31" s="8" t="s">
        <v>27</v>
      </c>
      <c r="C31" s="8">
        <v>2005</v>
      </c>
      <c r="D31" s="8">
        <v>2006</v>
      </c>
      <c r="E31" s="8">
        <v>2007</v>
      </c>
      <c r="F31" s="8">
        <v>2008</v>
      </c>
      <c r="G31" s="8">
        <v>2009</v>
      </c>
      <c r="H31" s="8">
        <v>2010</v>
      </c>
      <c r="I31" s="8">
        <v>2011</v>
      </c>
      <c r="J31" s="8">
        <v>2012</v>
      </c>
      <c r="K31" s="8">
        <v>2013</v>
      </c>
      <c r="L31" s="8">
        <v>2014</v>
      </c>
      <c r="M31" s="8">
        <v>2015</v>
      </c>
      <c r="N31" s="3">
        <v>2016</v>
      </c>
      <c r="O31" s="14"/>
      <c r="P31" s="13"/>
    </row>
    <row r="32" spans="1:16" ht="22.5">
      <c r="A32" s="4">
        <v>1</v>
      </c>
      <c r="B32" s="4" t="s">
        <v>28</v>
      </c>
      <c r="C32" s="4">
        <v>12438608</v>
      </c>
      <c r="D32" s="9">
        <v>12418431</v>
      </c>
      <c r="E32" s="9">
        <v>12278298</v>
      </c>
      <c r="F32" s="9">
        <v>12401081</v>
      </c>
      <c r="G32" s="9">
        <v>12528122</v>
      </c>
      <c r="H32" s="9">
        <v>12653403</v>
      </c>
      <c r="I32" s="9">
        <v>12779937</v>
      </c>
      <c r="J32" s="9">
        <v>12907736</v>
      </c>
      <c r="K32" s="9">
        <v>13036813</v>
      </c>
      <c r="L32" s="9">
        <v>13167181</v>
      </c>
      <c r="M32" s="9">
        <v>13298853</v>
      </c>
      <c r="N32" s="9">
        <v>13431845</v>
      </c>
      <c r="O32" s="15"/>
      <c r="P32" s="5"/>
    </row>
    <row r="33" spans="1:16" ht="45">
      <c r="A33" s="4">
        <v>2</v>
      </c>
      <c r="B33" s="4" t="s">
        <v>29</v>
      </c>
      <c r="C33" s="4">
        <v>1406643</v>
      </c>
      <c r="D33" s="4">
        <v>1782650</v>
      </c>
      <c r="E33" s="4">
        <v>1800477</v>
      </c>
      <c r="F33" s="4">
        <v>1818482</v>
      </c>
      <c r="G33" s="4">
        <v>1836667</v>
      </c>
      <c r="H33" s="4">
        <v>1855033</v>
      </c>
      <c r="I33" s="4">
        <v>1873584</v>
      </c>
      <c r="J33" s="4">
        <v>1892320</v>
      </c>
      <c r="K33" s="4">
        <v>1911243</v>
      </c>
      <c r="L33" s="4">
        <v>1930355</v>
      </c>
      <c r="M33" s="4">
        <v>1949659</v>
      </c>
      <c r="N33" s="4">
        <v>1959155</v>
      </c>
      <c r="O33" s="14"/>
      <c r="P33" s="5"/>
    </row>
    <row r="34" spans="1:16" ht="45">
      <c r="A34" s="4">
        <v>3</v>
      </c>
      <c r="B34" s="4" t="s">
        <v>30</v>
      </c>
      <c r="C34" s="4">
        <v>1551384</v>
      </c>
      <c r="D34" s="4">
        <v>1449885</v>
      </c>
      <c r="E34" s="4">
        <v>1464384</v>
      </c>
      <c r="F34" s="4">
        <v>1479028</v>
      </c>
      <c r="G34" s="4">
        <v>1493818</v>
      </c>
      <c r="H34" s="4">
        <v>1508756</v>
      </c>
      <c r="I34" s="4">
        <v>1523844</v>
      </c>
      <c r="J34" s="4">
        <v>1539082</v>
      </c>
      <c r="K34" s="4">
        <v>1554473</v>
      </c>
      <c r="L34" s="4">
        <v>1570018</v>
      </c>
      <c r="M34" s="4">
        <v>1585718</v>
      </c>
      <c r="N34" s="4">
        <v>1601577</v>
      </c>
      <c r="O34" s="14"/>
      <c r="P34" s="5"/>
    </row>
    <row r="35" spans="1:16" ht="45">
      <c r="A35" s="4">
        <v>4</v>
      </c>
      <c r="B35" s="4" t="s">
        <v>31</v>
      </c>
      <c r="C35" s="4">
        <v>1436577</v>
      </c>
      <c r="D35" s="4">
        <v>1906890</v>
      </c>
      <c r="E35" s="4">
        <v>1925959</v>
      </c>
      <c r="F35" s="4">
        <v>1945219</v>
      </c>
      <c r="G35" s="4">
        <v>1946671</v>
      </c>
      <c r="H35" s="4">
        <v>1984318</v>
      </c>
      <c r="I35" s="4">
        <v>2004161</v>
      </c>
      <c r="J35" s="4">
        <v>2024202</v>
      </c>
      <c r="K35" s="4">
        <v>2044444</v>
      </c>
      <c r="L35" s="4">
        <v>2064889</v>
      </c>
      <c r="M35" s="4">
        <v>2085537</v>
      </c>
      <c r="N35" s="4">
        <v>2106393</v>
      </c>
      <c r="O35" s="14"/>
      <c r="P35" s="5"/>
    </row>
    <row r="36" spans="1:16" ht="56.25">
      <c r="A36" s="4">
        <v>5</v>
      </c>
      <c r="B36" s="4" t="s">
        <v>57</v>
      </c>
      <c r="C36" s="4">
        <v>8170748</v>
      </c>
      <c r="D36" s="4">
        <v>2747000</v>
      </c>
      <c r="E36" s="4">
        <v>2000000</v>
      </c>
      <c r="F36" s="4">
        <v>1000000</v>
      </c>
      <c r="G36" s="4">
        <v>1500000</v>
      </c>
      <c r="H36" s="4">
        <v>1000000</v>
      </c>
      <c r="I36" s="4">
        <v>1500000</v>
      </c>
      <c r="J36" s="4">
        <v>2000000</v>
      </c>
      <c r="K36" s="4">
        <v>2000000</v>
      </c>
      <c r="L36" s="4">
        <v>2000000</v>
      </c>
      <c r="M36" s="4">
        <v>1500000</v>
      </c>
      <c r="N36" s="4">
        <v>1000000</v>
      </c>
      <c r="O36" s="14"/>
      <c r="P36" s="5"/>
    </row>
    <row r="37" spans="1:16" s="12" customFormat="1" ht="33.75">
      <c r="A37" s="3" t="s">
        <v>32</v>
      </c>
      <c r="B37" s="3" t="s">
        <v>33</v>
      </c>
      <c r="C37" s="3">
        <f aca="true" t="shared" si="2" ref="C37:N37">SUM(C32:C36)</f>
        <v>25003960</v>
      </c>
      <c r="D37" s="10">
        <f t="shared" si="2"/>
        <v>20304856</v>
      </c>
      <c r="E37" s="10">
        <f t="shared" si="2"/>
        <v>19469118</v>
      </c>
      <c r="F37" s="10">
        <f t="shared" si="2"/>
        <v>18643810</v>
      </c>
      <c r="G37" s="10">
        <f t="shared" si="2"/>
        <v>19305278</v>
      </c>
      <c r="H37" s="10">
        <f t="shared" si="2"/>
        <v>19001510</v>
      </c>
      <c r="I37" s="10">
        <f t="shared" si="2"/>
        <v>19681526</v>
      </c>
      <c r="J37" s="10">
        <f t="shared" si="2"/>
        <v>20363340</v>
      </c>
      <c r="K37" s="10">
        <f t="shared" si="2"/>
        <v>20546973</v>
      </c>
      <c r="L37" s="10">
        <f t="shared" si="2"/>
        <v>20732443</v>
      </c>
      <c r="M37" s="10">
        <f t="shared" si="2"/>
        <v>20419767</v>
      </c>
      <c r="N37" s="10">
        <f t="shared" si="2"/>
        <v>20098970</v>
      </c>
      <c r="O37" s="15"/>
      <c r="P37" s="13"/>
    </row>
    <row r="38" spans="1:16" ht="22.5">
      <c r="A38" s="4">
        <v>1</v>
      </c>
      <c r="B38" s="4" t="s">
        <v>34</v>
      </c>
      <c r="C38" s="4">
        <v>3118000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4"/>
      <c r="P38" s="5"/>
    </row>
    <row r="39" spans="1:16" ht="22.5">
      <c r="A39" s="4">
        <v>2</v>
      </c>
      <c r="B39" s="4" t="s">
        <v>35</v>
      </c>
      <c r="C39" s="4">
        <v>0</v>
      </c>
      <c r="D39" s="4">
        <v>3000000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14"/>
      <c r="P39" s="5"/>
    </row>
    <row r="40" spans="1:16" s="12" customFormat="1" ht="22.5">
      <c r="A40" s="3" t="s">
        <v>36</v>
      </c>
      <c r="B40" s="3" t="s">
        <v>37</v>
      </c>
      <c r="C40" s="3">
        <v>3118000</v>
      </c>
      <c r="D40" s="3">
        <v>3000000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4"/>
      <c r="P40" s="13"/>
    </row>
    <row r="41" spans="1:16" ht="12.75">
      <c r="A41" s="4"/>
      <c r="B41" s="4" t="s">
        <v>38</v>
      </c>
      <c r="C41" s="4">
        <f aca="true" t="shared" si="3" ref="C41:N41">SUM(C37+C40)</f>
        <v>28121960</v>
      </c>
      <c r="D41" s="4">
        <f t="shared" si="3"/>
        <v>23304856</v>
      </c>
      <c r="E41" s="9">
        <f t="shared" si="3"/>
        <v>19469118</v>
      </c>
      <c r="F41" s="9">
        <f t="shared" si="3"/>
        <v>18643810</v>
      </c>
      <c r="G41" s="9">
        <f t="shared" si="3"/>
        <v>19305278</v>
      </c>
      <c r="H41" s="9">
        <f t="shared" si="3"/>
        <v>19001510</v>
      </c>
      <c r="I41" s="9">
        <f t="shared" si="3"/>
        <v>19681526</v>
      </c>
      <c r="J41" s="9">
        <f t="shared" si="3"/>
        <v>20363340</v>
      </c>
      <c r="K41" s="9">
        <f t="shared" si="3"/>
        <v>20546973</v>
      </c>
      <c r="L41" s="9">
        <f t="shared" si="3"/>
        <v>20732443</v>
      </c>
      <c r="M41" s="9">
        <f t="shared" si="3"/>
        <v>20419767</v>
      </c>
      <c r="N41" s="9">
        <f t="shared" si="3"/>
        <v>20098970</v>
      </c>
      <c r="O41" s="15"/>
      <c r="P41" s="5"/>
    </row>
    <row r="42" spans="1:16" ht="33.75">
      <c r="A42" s="4">
        <v>1</v>
      </c>
      <c r="B42" s="4" t="s">
        <v>39</v>
      </c>
      <c r="C42" s="4">
        <v>13460517</v>
      </c>
      <c r="D42" s="4">
        <v>14411050</v>
      </c>
      <c r="E42" s="4">
        <v>14600207</v>
      </c>
      <c r="F42" s="4">
        <v>14746209</v>
      </c>
      <c r="G42" s="4">
        <v>14893671</v>
      </c>
      <c r="H42" s="4">
        <v>15042608</v>
      </c>
      <c r="I42" s="4">
        <v>15193034</v>
      </c>
      <c r="J42" s="4">
        <v>15344964</v>
      </c>
      <c r="K42" s="4">
        <v>15498414</v>
      </c>
      <c r="L42" s="4">
        <v>15653398</v>
      </c>
      <c r="M42" s="4">
        <v>15809932</v>
      </c>
      <c r="N42" s="4">
        <v>15968031</v>
      </c>
      <c r="O42" s="14"/>
      <c r="P42" s="5"/>
    </row>
    <row r="43" spans="1:16" ht="33.75">
      <c r="A43" s="4"/>
      <c r="B43" s="4" t="s">
        <v>40</v>
      </c>
      <c r="C43" s="4">
        <v>200100</v>
      </c>
      <c r="D43" s="4">
        <v>222296</v>
      </c>
      <c r="E43" s="4">
        <v>397458</v>
      </c>
      <c r="F43" s="4">
        <v>354210</v>
      </c>
      <c r="G43" s="4">
        <v>310962</v>
      </c>
      <c r="H43" s="4">
        <v>256437</v>
      </c>
      <c r="I43" s="4">
        <v>193689</v>
      </c>
      <c r="J43" s="4">
        <v>137969</v>
      </c>
      <c r="K43" s="4">
        <v>107192</v>
      </c>
      <c r="L43" s="4">
        <v>77000</v>
      </c>
      <c r="M43" s="4">
        <v>32727</v>
      </c>
      <c r="N43" s="4">
        <v>15000</v>
      </c>
      <c r="O43" s="14"/>
      <c r="P43" s="5"/>
    </row>
    <row r="44" spans="1:16" ht="22.5">
      <c r="A44" s="4">
        <v>2</v>
      </c>
      <c r="B44" s="4" t="s">
        <v>41</v>
      </c>
      <c r="C44" s="4">
        <v>14480443</v>
      </c>
      <c r="D44" s="4">
        <v>8712806</v>
      </c>
      <c r="E44" s="4">
        <v>4076111</v>
      </c>
      <c r="F44" s="4">
        <v>3104801</v>
      </c>
      <c r="G44" s="4">
        <v>3618807</v>
      </c>
      <c r="H44" s="4">
        <v>3166102</v>
      </c>
      <c r="I44" s="4">
        <v>3695692</v>
      </c>
      <c r="J44" s="4">
        <v>4200000</v>
      </c>
      <c r="K44" s="4">
        <v>4255000</v>
      </c>
      <c r="L44" s="4">
        <v>4280000</v>
      </c>
      <c r="M44" s="4">
        <v>3998000</v>
      </c>
      <c r="N44" s="4">
        <v>3519000</v>
      </c>
      <c r="O44" s="14"/>
      <c r="P44" s="5"/>
    </row>
    <row r="45" spans="1:16" s="12" customFormat="1" ht="22.5">
      <c r="A45" s="3" t="s">
        <v>42</v>
      </c>
      <c r="B45" s="3" t="s">
        <v>43</v>
      </c>
      <c r="C45" s="3">
        <f aca="true" t="shared" si="4" ref="C45:N45">SUM(C42+C44)</f>
        <v>27940960</v>
      </c>
      <c r="D45" s="3">
        <f t="shared" si="4"/>
        <v>23123856</v>
      </c>
      <c r="E45" s="3">
        <f t="shared" si="4"/>
        <v>18676318</v>
      </c>
      <c r="F45" s="3">
        <f t="shared" si="4"/>
        <v>17851010</v>
      </c>
      <c r="G45" s="3">
        <f t="shared" si="4"/>
        <v>18512478</v>
      </c>
      <c r="H45" s="3">
        <f t="shared" si="4"/>
        <v>18208710</v>
      </c>
      <c r="I45" s="3">
        <f t="shared" si="4"/>
        <v>18888726</v>
      </c>
      <c r="J45" s="3">
        <f t="shared" si="4"/>
        <v>19544964</v>
      </c>
      <c r="K45" s="3">
        <f t="shared" si="4"/>
        <v>19753414</v>
      </c>
      <c r="L45" s="3">
        <f t="shared" si="4"/>
        <v>19933398</v>
      </c>
      <c r="M45" s="3">
        <f t="shared" si="4"/>
        <v>19807932</v>
      </c>
      <c r="N45" s="3">
        <f t="shared" si="4"/>
        <v>19487031</v>
      </c>
      <c r="O45" s="14"/>
      <c r="P45" s="13"/>
    </row>
    <row r="46" spans="1:16" ht="33.75">
      <c r="A46" s="4">
        <v>1</v>
      </c>
      <c r="B46" s="4" t="s">
        <v>44</v>
      </c>
      <c r="C46" s="4">
        <v>0</v>
      </c>
      <c r="D46" s="4">
        <v>0</v>
      </c>
      <c r="E46" s="4">
        <v>311800</v>
      </c>
      <c r="F46" s="4">
        <v>311800</v>
      </c>
      <c r="G46" s="4">
        <v>311800</v>
      </c>
      <c r="H46" s="4">
        <v>311800</v>
      </c>
      <c r="I46" s="4">
        <v>311800</v>
      </c>
      <c r="J46" s="4">
        <v>311800</v>
      </c>
      <c r="K46" s="4">
        <v>311800</v>
      </c>
      <c r="L46" s="4">
        <v>311800</v>
      </c>
      <c r="M46" s="4">
        <v>311800</v>
      </c>
      <c r="N46" s="4">
        <v>311800</v>
      </c>
      <c r="O46" s="14"/>
      <c r="P46" s="5"/>
    </row>
    <row r="47" spans="1:16" ht="45">
      <c r="A47" s="4">
        <v>2</v>
      </c>
      <c r="B47" s="4" t="s">
        <v>45</v>
      </c>
      <c r="C47" s="4">
        <v>181000</v>
      </c>
      <c r="D47" s="4">
        <v>181000</v>
      </c>
      <c r="E47" s="4">
        <v>481000</v>
      </c>
      <c r="F47" s="4">
        <v>481000</v>
      </c>
      <c r="G47" s="4">
        <v>481000</v>
      </c>
      <c r="H47" s="4">
        <v>481000</v>
      </c>
      <c r="I47" s="4">
        <v>481000</v>
      </c>
      <c r="J47" s="4">
        <v>481000</v>
      </c>
      <c r="K47" s="4">
        <v>481000</v>
      </c>
      <c r="L47" s="4">
        <v>481000</v>
      </c>
      <c r="M47" s="4">
        <v>300000</v>
      </c>
      <c r="N47" s="4">
        <v>300000</v>
      </c>
      <c r="O47" s="14"/>
      <c r="P47" s="5"/>
    </row>
    <row r="48" spans="1:16" s="12" customFormat="1" ht="22.5">
      <c r="A48" s="3" t="s">
        <v>46</v>
      </c>
      <c r="B48" s="3" t="s">
        <v>47</v>
      </c>
      <c r="C48" s="3">
        <v>181000</v>
      </c>
      <c r="D48" s="3">
        <v>181000</v>
      </c>
      <c r="E48" s="3">
        <f aca="true" t="shared" si="5" ref="E48:N48">SUM(E46+E47)</f>
        <v>792800</v>
      </c>
      <c r="F48" s="3">
        <f t="shared" si="5"/>
        <v>792800</v>
      </c>
      <c r="G48" s="3">
        <f t="shared" si="5"/>
        <v>792800</v>
      </c>
      <c r="H48" s="3">
        <f t="shared" si="5"/>
        <v>792800</v>
      </c>
      <c r="I48" s="3">
        <f t="shared" si="5"/>
        <v>792800</v>
      </c>
      <c r="J48" s="3">
        <f t="shared" si="5"/>
        <v>792800</v>
      </c>
      <c r="K48" s="3">
        <f t="shared" si="5"/>
        <v>792800</v>
      </c>
      <c r="L48" s="3">
        <f t="shared" si="5"/>
        <v>792800</v>
      </c>
      <c r="M48" s="3">
        <f t="shared" si="5"/>
        <v>611800</v>
      </c>
      <c r="N48" s="3">
        <f t="shared" si="5"/>
        <v>611800</v>
      </c>
      <c r="O48" s="14"/>
      <c r="P48" s="13"/>
    </row>
    <row r="49" spans="1:16" ht="12.75">
      <c r="A49" s="3"/>
      <c r="B49" s="3" t="s">
        <v>48</v>
      </c>
      <c r="C49" s="3">
        <f aca="true" t="shared" si="6" ref="C49:N49">SUM(C45+C48)</f>
        <v>28121960</v>
      </c>
      <c r="D49" s="3">
        <f t="shared" si="6"/>
        <v>23304856</v>
      </c>
      <c r="E49" s="3">
        <f t="shared" si="6"/>
        <v>19469118</v>
      </c>
      <c r="F49" s="3">
        <f t="shared" si="6"/>
        <v>18643810</v>
      </c>
      <c r="G49" s="3">
        <f t="shared" si="6"/>
        <v>19305278</v>
      </c>
      <c r="H49" s="3">
        <f t="shared" si="6"/>
        <v>19001510</v>
      </c>
      <c r="I49" s="3">
        <f t="shared" si="6"/>
        <v>19681526</v>
      </c>
      <c r="J49" s="3">
        <f t="shared" si="6"/>
        <v>20337764</v>
      </c>
      <c r="K49" s="3">
        <f t="shared" si="6"/>
        <v>20546214</v>
      </c>
      <c r="L49" s="3">
        <f t="shared" si="6"/>
        <v>20726198</v>
      </c>
      <c r="M49" s="3">
        <f t="shared" si="6"/>
        <v>20419732</v>
      </c>
      <c r="N49" s="3">
        <f t="shared" si="6"/>
        <v>20098831</v>
      </c>
      <c r="O49" s="14"/>
      <c r="P49" s="5"/>
    </row>
    <row r="50" spans="1:16" s="12" customFormat="1" ht="22.5">
      <c r="A50" s="11"/>
      <c r="B50" s="11" t="s">
        <v>49</v>
      </c>
      <c r="C50" s="11">
        <f aca="true" t="shared" si="7" ref="C50:N50">SUM(C41-C49)</f>
        <v>0</v>
      </c>
      <c r="D50" s="11">
        <f t="shared" si="7"/>
        <v>0</v>
      </c>
      <c r="E50" s="11">
        <f t="shared" si="7"/>
        <v>0</v>
      </c>
      <c r="F50" s="11">
        <f t="shared" si="7"/>
        <v>0</v>
      </c>
      <c r="G50" s="11">
        <f t="shared" si="7"/>
        <v>0</v>
      </c>
      <c r="H50" s="11">
        <f t="shared" si="7"/>
        <v>0</v>
      </c>
      <c r="I50" s="11">
        <f t="shared" si="7"/>
        <v>0</v>
      </c>
      <c r="J50" s="11">
        <f t="shared" si="7"/>
        <v>25576</v>
      </c>
      <c r="K50" s="11">
        <f t="shared" si="7"/>
        <v>759</v>
      </c>
      <c r="L50" s="11">
        <f t="shared" si="7"/>
        <v>6245</v>
      </c>
      <c r="M50" s="11">
        <f t="shared" si="7"/>
        <v>35</v>
      </c>
      <c r="N50" s="11">
        <f t="shared" si="7"/>
        <v>139</v>
      </c>
      <c r="O50" s="14"/>
      <c r="P50" s="13"/>
    </row>
    <row r="51" spans="1:16" ht="45">
      <c r="A51" s="4"/>
      <c r="B51" s="4" t="s">
        <v>50</v>
      </c>
      <c r="C51" s="4">
        <v>1.52</v>
      </c>
      <c r="D51" s="4">
        <v>1.98</v>
      </c>
      <c r="E51" s="4">
        <v>6.11</v>
      </c>
      <c r="F51" s="4">
        <v>6.15</v>
      </c>
      <c r="G51" s="4">
        <v>5.72</v>
      </c>
      <c r="H51" s="4">
        <v>5.52</v>
      </c>
      <c r="I51" s="4">
        <v>5.01</v>
      </c>
      <c r="J51" s="4">
        <v>4.57</v>
      </c>
      <c r="K51" s="4">
        <v>4.38</v>
      </c>
      <c r="L51" s="4">
        <v>4.2</v>
      </c>
      <c r="M51" s="4">
        <v>3.16</v>
      </c>
      <c r="N51" s="4">
        <v>3.12</v>
      </c>
      <c r="O51" s="14"/>
      <c r="P51" s="5"/>
    </row>
    <row r="52" spans="1:16" ht="22.5">
      <c r="A52" s="4"/>
      <c r="B52" s="4" t="s">
        <v>51</v>
      </c>
      <c r="C52" s="4">
        <v>18.98</v>
      </c>
      <c r="D52" s="4">
        <v>37.26</v>
      </c>
      <c r="E52" s="4">
        <v>34.79</v>
      </c>
      <c r="F52" s="4">
        <v>32.08</v>
      </c>
      <c r="G52" s="4">
        <v>26.87</v>
      </c>
      <c r="H52" s="4">
        <v>23.13</v>
      </c>
      <c r="I52" s="4">
        <v>18.3</v>
      </c>
      <c r="J52" s="4">
        <v>13.79</v>
      </c>
      <c r="K52" s="4">
        <v>9.81</v>
      </c>
      <c r="L52" s="4">
        <v>5.9</v>
      </c>
      <c r="M52" s="4">
        <v>3</v>
      </c>
      <c r="N52" s="4">
        <v>0</v>
      </c>
      <c r="O52" s="14"/>
      <c r="P52" s="5"/>
    </row>
    <row r="53" spans="1:1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spans="1:13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spans="1:13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spans="1:13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spans="1:13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spans="1:13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spans="1:13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spans="1:13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spans="1:13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spans="1:13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spans="1:13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spans="1:13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spans="1:13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spans="1:13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spans="1:13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spans="1:13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spans="1:13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spans="1:13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spans="1:13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spans="1:13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spans="1:13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spans="1:13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spans="1:13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spans="1:13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spans="1:13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spans="1:13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spans="1:13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spans="1:13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spans="1:13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spans="1:13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spans="1:13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spans="1:13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spans="1:13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spans="1:13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spans="1:13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spans="1:13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spans="1:13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spans="1:13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spans="1:13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spans="1:13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spans="1:13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spans="1:13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spans="1:13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spans="1:13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spans="1:13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spans="1:13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spans="1:13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spans="1:13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spans="1:13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spans="1:13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spans="1:13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spans="1:13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spans="1:13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spans="1:13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spans="1:13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spans="1:13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spans="1:13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spans="1:13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spans="1:13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spans="1:13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spans="1:13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spans="1:13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spans="1:13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spans="1:13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spans="1:13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spans="1:13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spans="1:13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spans="1:13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spans="1:13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spans="1:13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spans="1:13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spans="1:13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spans="1:13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spans="1:13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spans="1:13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spans="1:13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spans="1:13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spans="1:13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spans="1:13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spans="1:13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spans="1:13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spans="1:13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spans="1:13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spans="1:13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spans="1:13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spans="1:13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spans="1:13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spans="1:13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spans="1:13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spans="1:13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spans="1:13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spans="1:13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spans="1:13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spans="1:13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spans="1:13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spans="1:1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spans="1:1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spans="1:1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spans="1:1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spans="1:1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spans="1:1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spans="1:1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spans="1:1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spans="1:1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spans="1:13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spans="1:1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spans="1:1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spans="1:13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spans="1:1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spans="1:13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spans="1:13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spans="1:1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spans="1:1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spans="1:13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spans="1:13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spans="1:13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spans="1:13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spans="1:13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spans="1:13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spans="1:13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spans="1:13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spans="1:13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spans="1:13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spans="1:13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spans="1:13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spans="1:13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spans="1:13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spans="1:13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spans="1:13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spans="1:13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spans="1:13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spans="1:13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spans="1:13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spans="1:13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spans="1:13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spans="1:13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spans="1:13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spans="1:13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spans="1:13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spans="1:13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spans="1:13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spans="1:13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spans="1:13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spans="1:13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spans="1:13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spans="1:13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spans="1:13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spans="1:13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spans="1:13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spans="1:13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spans="1:13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spans="1:13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spans="1:13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spans="1:13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spans="1:13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spans="1:13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spans="1:13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spans="1:13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spans="1:13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spans="1:13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spans="1:13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spans="1:13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spans="1:13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spans="1:13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spans="1:13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spans="1:13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spans="1:13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spans="1:13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spans="1:13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spans="1:13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spans="1:13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spans="1:13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spans="1:13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spans="1:13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spans="1:13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spans="1:13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spans="1:13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spans="1:13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</sheetData>
  <mergeCells count="3">
    <mergeCell ref="A18:B18"/>
    <mergeCell ref="A19:B19"/>
    <mergeCell ref="B30:C3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Krystyna Kuczkiewicz</cp:lastModifiedBy>
  <cp:lastPrinted>2005-11-15T08:11:29Z</cp:lastPrinted>
  <dcterms:created xsi:type="dcterms:W3CDTF">1997-02-26T13:46:56Z</dcterms:created>
  <dcterms:modified xsi:type="dcterms:W3CDTF">2005-12-22T07:31:29Z</dcterms:modified>
  <cp:category/>
  <cp:version/>
  <cp:contentType/>
  <cp:contentStatus/>
</cp:coreProperties>
</file>