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<sst xmlns="http://schemas.openxmlformats.org/spreadsheetml/2006/main" count="60" uniqueCount="60">
  <si>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Prognoza kwoty długu i spłat na rok 2007 i lata następne</t>
  </si>
  <si>
    <t>w złotych</t>
  </si>
  <si>
    <t>Lp.</t>
  </si>
  <si>
    <t>Wyszczególnienie</t>
  </si>
  <si>
    <t>Kwota długu na dzień 31.12.2006</t>
  </si>
  <si>
    <t>Prognoza</t>
  </si>
  <si>
    <t>1.</t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</si>
  <si>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</si>
  <si>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</si>
  <si>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</si>
  <si>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</si>
  <si>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</si>
  <si>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</si>
  <si>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</si>
  <si>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</si>
  <si>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</si>
  <si>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</si>
  <si>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</si>
  <si>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</si>
  <si>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</si>
  <si>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</si>
  <si>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zagraniczne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</si>
  <si>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</si>
  <si>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</si>
  <si>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</si>
  <si>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</si>
  <si>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</si>
  <si>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</si>
  <si>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</si>
  <si>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</si>
  <si>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</si>
  <si>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</si>
  <si>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</si>
  <si>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</si>
  <si>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</si>
  <si>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</si>
  <si>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</si>
  <si>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</si>
  <si>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</si>
  <si>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</si>
  <si>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</si>
  <si>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</si>
  <si>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</si>
  <si>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</si>
  <si>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</si>
  <si>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</si>
  <si>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</si>
  <si>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</si>
  <si>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</si>
  <si>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</si>
  <si>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</si>
  <si>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</si>
  <si>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t>6.2</t>
  </si>
  <si>
    <t>6.3</t>
  </si>
  <si>
    <t>6.4</t>
  </si>
  <si>
    <r>
      <t xml:space="preserve">Zobowiązania wg tytułów dłużnych: </t>
    </r>
    <r>
      <rPr>
        <sz val="10"/>
        <rFont val="Arial"/>
        <family val="2"/>
      </rPr>
      <t>(1.1+1.2+1.3)</t>
    </r>
  </si>
  <si>
    <r>
      <t xml:space="preserve">długu </t>
    </r>
    <r>
      <rPr>
        <sz val="10"/>
        <rFont val="Arial"/>
        <family val="2"/>
      </rPr>
      <t>(art. 170 ust. 1)         (1:3)</t>
    </r>
  </si>
  <si>
    <r>
      <t xml:space="preserve">długu po uwzględnieniu wyłączeń </t>
    </r>
    <r>
      <rPr>
        <sz val="10"/>
        <rFont val="Arial"/>
        <family val="2"/>
      </rPr>
      <t>(art. 170 ust. 3)
(1.1+1.2):3</t>
    </r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</si>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</sst>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 inden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 indent="1"/>
    </xf>
    <xf numFmtId="4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workbookViewId="0" topLeftCell="A1">
      <selection activeCell="L23" sqref="L23"/>
    </sheetView>
  </sheetViews>
  <sheetFormatPr defaultColWidth="9.00390625" defaultRowHeight="12.75"/>
  <cols>
    <col min="1" max="1" width="6.25390625" style="0" customWidth="1"/>
    <col min="2" max="2" width="53.25390625" style="0" customWidth="1"/>
    <col min="3" max="3" width="14.125" style="0" customWidth="1"/>
    <col min="4" max="4" width="10.125" style="0" customWidth="1"/>
    <col min="5" max="5" width="11.125" style="0" customWidth="1"/>
    <col min="6" max="6" width="10.25390625" style="0" customWidth="1"/>
    <col min="7" max="7" width="11.00390625" style="0" customWidth="1"/>
    <col min="8" max="14" width="10.125" style="0" customWidth="1"/>
  </cols>
  <sheetData>
    <row r="1" spans="1:14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2.75">
      <c r="N3" s="2" t="s">
        <v>1</v>
      </c>
    </row>
    <row r="4" spans="1:14" s="4" customFormat="1" ht="35.25" customHeight="1">
      <c r="A4" s="33" t="s">
        <v>2</v>
      </c>
      <c r="B4" s="33" t="s">
        <v>3</v>
      </c>
      <c r="C4" s="34" t="s">
        <v>4</v>
      </c>
      <c r="D4" s="36" t="s">
        <v>5</v>
      </c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4" customFormat="1" ht="23.25" customHeight="1">
      <c r="A5" s="33"/>
      <c r="B5" s="33"/>
      <c r="C5" s="35"/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3">
        <v>2017</v>
      </c>
    </row>
    <row r="6" spans="1:14" s="6" customFormat="1" ht="8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4" customFormat="1" ht="22.5" customHeight="1">
      <c r="A7" s="7" t="s">
        <v>6</v>
      </c>
      <c r="B7" s="8" t="s">
        <v>55</v>
      </c>
      <c r="C7" s="9">
        <f aca="true" t="shared" si="0" ref="C7:N7">SUM(C8+C12+C17)</f>
        <v>4566000</v>
      </c>
      <c r="D7" s="9">
        <f t="shared" si="0"/>
        <v>7904200</v>
      </c>
      <c r="E7" s="9">
        <f t="shared" si="0"/>
        <v>7028300</v>
      </c>
      <c r="F7" s="9">
        <f t="shared" si="0"/>
        <v>6152400</v>
      </c>
      <c r="G7" s="9">
        <f t="shared" si="0"/>
        <v>5276500</v>
      </c>
      <c r="H7" s="9">
        <f t="shared" si="0"/>
        <v>4400600</v>
      </c>
      <c r="I7" s="9">
        <f t="shared" si="0"/>
        <v>3524700</v>
      </c>
      <c r="J7" s="9">
        <f t="shared" si="0"/>
        <v>2648800</v>
      </c>
      <c r="K7" s="9">
        <f t="shared" si="0"/>
        <v>1772900</v>
      </c>
      <c r="L7" s="9">
        <f t="shared" si="0"/>
        <v>1078000</v>
      </c>
      <c r="M7" s="9">
        <f t="shared" si="0"/>
        <v>383100</v>
      </c>
      <c r="N7" s="10">
        <f t="shared" si="0"/>
        <v>0</v>
      </c>
    </row>
    <row r="8" spans="1:14" s="15" customFormat="1" ht="15" customHeight="1">
      <c r="A8" s="11" t="s">
        <v>7</v>
      </c>
      <c r="B8" s="12" t="s">
        <v>8</v>
      </c>
      <c r="C8" s="13">
        <f aca="true" t="shared" si="1" ref="C8:N8">SUM(C9:C11)</f>
        <v>4566000</v>
      </c>
      <c r="D8" s="13">
        <f t="shared" si="1"/>
        <v>4073200</v>
      </c>
      <c r="E8" s="13">
        <f t="shared" si="1"/>
        <v>7028300</v>
      </c>
      <c r="F8" s="13">
        <f t="shared" si="1"/>
        <v>6152400</v>
      </c>
      <c r="G8" s="13">
        <f t="shared" si="1"/>
        <v>5276500</v>
      </c>
      <c r="H8" s="13">
        <f t="shared" si="1"/>
        <v>4400600</v>
      </c>
      <c r="I8" s="13">
        <f t="shared" si="1"/>
        <v>3524700</v>
      </c>
      <c r="J8" s="13">
        <f t="shared" si="1"/>
        <v>2648800</v>
      </c>
      <c r="K8" s="13">
        <f t="shared" si="1"/>
        <v>1772900</v>
      </c>
      <c r="L8" s="13">
        <f t="shared" si="1"/>
        <v>1078000</v>
      </c>
      <c r="M8" s="13">
        <f t="shared" si="1"/>
        <v>383100</v>
      </c>
      <c r="N8" s="14">
        <f t="shared" si="1"/>
        <v>0</v>
      </c>
    </row>
    <row r="9" spans="1:14" s="15" customFormat="1" ht="15" customHeight="1">
      <c r="A9" s="16" t="s">
        <v>9</v>
      </c>
      <c r="B9" s="17" t="s">
        <v>10</v>
      </c>
      <c r="C9" s="18">
        <v>3118000</v>
      </c>
      <c r="D9" s="18">
        <v>2806200</v>
      </c>
      <c r="E9" s="18">
        <v>2494400</v>
      </c>
      <c r="F9" s="18">
        <v>2182600</v>
      </c>
      <c r="G9" s="18">
        <v>1870800</v>
      </c>
      <c r="H9" s="18">
        <v>1559000</v>
      </c>
      <c r="I9" s="18">
        <v>1247200</v>
      </c>
      <c r="J9" s="18">
        <v>935400</v>
      </c>
      <c r="K9" s="18">
        <v>623600</v>
      </c>
      <c r="L9" s="18">
        <v>311800</v>
      </c>
      <c r="M9" s="19">
        <v>0</v>
      </c>
      <c r="N9" s="19">
        <v>0</v>
      </c>
    </row>
    <row r="10" spans="1:14" s="15" customFormat="1" ht="15" customHeight="1">
      <c r="A10" s="16" t="s">
        <v>11</v>
      </c>
      <c r="B10" s="17" t="s">
        <v>12</v>
      </c>
      <c r="C10" s="18">
        <v>1448000</v>
      </c>
      <c r="D10" s="18">
        <v>1267000</v>
      </c>
      <c r="E10" s="18">
        <v>4533900</v>
      </c>
      <c r="F10" s="18">
        <v>3969800</v>
      </c>
      <c r="G10" s="18">
        <v>3405700</v>
      </c>
      <c r="H10" s="18">
        <v>2841600</v>
      </c>
      <c r="I10" s="18">
        <v>2277500</v>
      </c>
      <c r="J10" s="18">
        <v>1713400</v>
      </c>
      <c r="K10" s="18">
        <v>1149300</v>
      </c>
      <c r="L10" s="18">
        <v>766200</v>
      </c>
      <c r="M10" s="18">
        <v>383100</v>
      </c>
      <c r="N10" s="19">
        <v>0</v>
      </c>
    </row>
    <row r="11" spans="1:14" s="15" customFormat="1" ht="15" customHeight="1">
      <c r="A11" s="16" t="s">
        <v>13</v>
      </c>
      <c r="B11" s="17" t="s">
        <v>14</v>
      </c>
      <c r="C11" s="19">
        <v>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s="15" customFormat="1" ht="15" customHeight="1">
      <c r="A12" s="11" t="s">
        <v>15</v>
      </c>
      <c r="B12" s="12" t="s">
        <v>16</v>
      </c>
      <c r="C12" s="19"/>
      <c r="D12" s="14">
        <f aca="true" t="shared" si="2" ref="D12:N12">SUM(D13+D14+D16)</f>
        <v>3831000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</row>
    <row r="13" spans="1:14" s="15" customFormat="1" ht="15" customHeight="1">
      <c r="A13" s="16" t="s">
        <v>17</v>
      </c>
      <c r="B13" s="17" t="s">
        <v>18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15" customFormat="1" ht="15" customHeight="1">
      <c r="A14" s="16" t="s">
        <v>19</v>
      </c>
      <c r="B14" s="17" t="s">
        <v>20</v>
      </c>
      <c r="C14" s="19"/>
      <c r="D14" s="20">
        <v>3831000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s="15" customFormat="1" ht="15" customHeight="1">
      <c r="A15" s="16"/>
      <c r="B15" s="21" t="s">
        <v>21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s="15" customFormat="1" ht="15" customHeight="1">
      <c r="A16" s="16" t="s">
        <v>22</v>
      </c>
      <c r="B16" s="17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s="15" customFormat="1" ht="15" customHeight="1">
      <c r="A17" s="11" t="s">
        <v>24</v>
      </c>
      <c r="B17" s="12" t="s">
        <v>25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s="15" customFormat="1" ht="15" customHeight="1">
      <c r="A18" s="16" t="s">
        <v>26</v>
      </c>
      <c r="B18" s="21" t="s">
        <v>27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5" customFormat="1" ht="15" customHeight="1">
      <c r="A19" s="16" t="s">
        <v>28</v>
      </c>
      <c r="B19" s="21" t="s">
        <v>29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4" customFormat="1" ht="22.5" customHeight="1">
      <c r="A20" s="7">
        <v>2</v>
      </c>
      <c r="B20" s="8" t="s">
        <v>30</v>
      </c>
      <c r="C20" s="9">
        <f aca="true" t="shared" si="3" ref="C20:N20">SUM(C21+C25+C26)</f>
        <v>381000</v>
      </c>
      <c r="D20" s="9">
        <f t="shared" si="3"/>
        <v>692800</v>
      </c>
      <c r="E20" s="9">
        <f t="shared" si="3"/>
        <v>1273900</v>
      </c>
      <c r="F20" s="9">
        <f t="shared" si="3"/>
        <v>1235900</v>
      </c>
      <c r="G20" s="9">
        <f t="shared" si="3"/>
        <v>1195900</v>
      </c>
      <c r="H20" s="9">
        <f t="shared" si="3"/>
        <v>1135900</v>
      </c>
      <c r="I20" s="9">
        <f t="shared" si="3"/>
        <v>1070900</v>
      </c>
      <c r="J20" s="9">
        <f t="shared" si="3"/>
        <v>1025900</v>
      </c>
      <c r="K20" s="9">
        <f t="shared" si="3"/>
        <v>985900</v>
      </c>
      <c r="L20" s="9">
        <f t="shared" si="3"/>
        <v>955900</v>
      </c>
      <c r="M20" s="9">
        <f t="shared" si="3"/>
        <v>754900</v>
      </c>
      <c r="N20" s="9">
        <f t="shared" si="3"/>
        <v>403100</v>
      </c>
    </row>
    <row r="21" spans="1:14" s="4" customFormat="1" ht="15" customHeight="1">
      <c r="A21" s="7" t="s">
        <v>31</v>
      </c>
      <c r="B21" s="8" t="s">
        <v>32</v>
      </c>
      <c r="C21" s="9">
        <v>181000</v>
      </c>
      <c r="D21" s="9">
        <v>492800</v>
      </c>
      <c r="E21" s="9">
        <v>875900</v>
      </c>
      <c r="F21" s="9">
        <v>875900</v>
      </c>
      <c r="G21" s="9">
        <v>875900</v>
      </c>
      <c r="H21" s="9">
        <v>875900</v>
      </c>
      <c r="I21" s="9">
        <v>875900</v>
      </c>
      <c r="J21" s="9">
        <v>875900</v>
      </c>
      <c r="K21" s="9">
        <v>875900</v>
      </c>
      <c r="L21" s="9">
        <v>875900</v>
      </c>
      <c r="M21" s="9">
        <v>694900</v>
      </c>
      <c r="N21" s="9">
        <v>383100</v>
      </c>
    </row>
    <row r="22" spans="1:14" s="15" customFormat="1" ht="15" customHeight="1">
      <c r="A22" s="16" t="s">
        <v>33</v>
      </c>
      <c r="B22" s="17" t="s">
        <v>34</v>
      </c>
      <c r="C22" s="18">
        <v>181000</v>
      </c>
      <c r="D22" s="18">
        <v>492800</v>
      </c>
      <c r="E22" s="18">
        <v>875900</v>
      </c>
      <c r="F22" s="18">
        <v>875900</v>
      </c>
      <c r="G22" s="18">
        <v>875900</v>
      </c>
      <c r="H22" s="18">
        <v>875900</v>
      </c>
      <c r="I22" s="18">
        <v>875900</v>
      </c>
      <c r="J22" s="18">
        <v>875900</v>
      </c>
      <c r="K22" s="18">
        <v>875900</v>
      </c>
      <c r="L22" s="18">
        <v>694900</v>
      </c>
      <c r="M22" s="18">
        <v>694900</v>
      </c>
      <c r="N22" s="18">
        <v>383100</v>
      </c>
    </row>
    <row r="23" spans="1:14" s="15" customFormat="1" ht="15" customHeight="1">
      <c r="A23" s="16" t="s">
        <v>35</v>
      </c>
      <c r="B23" s="17" t="s">
        <v>36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s="15" customFormat="1" ht="15" customHeight="1">
      <c r="A24" s="16" t="s">
        <v>37</v>
      </c>
      <c r="B24" s="17" t="s">
        <v>38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</row>
    <row r="25" spans="1:14" s="15" customFormat="1" ht="15" customHeight="1">
      <c r="A25" s="11" t="s">
        <v>39</v>
      </c>
      <c r="B25" s="12" t="s">
        <v>40</v>
      </c>
      <c r="C25" s="19">
        <v>0</v>
      </c>
      <c r="D25" s="14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</row>
    <row r="26" spans="1:14" s="25" customFormat="1" ht="14.25" customHeight="1">
      <c r="A26" s="11" t="s">
        <v>41</v>
      </c>
      <c r="B26" s="12" t="s">
        <v>42</v>
      </c>
      <c r="C26" s="24">
        <v>200000</v>
      </c>
      <c r="D26" s="24">
        <v>200000</v>
      </c>
      <c r="E26" s="24">
        <v>398000</v>
      </c>
      <c r="F26" s="24">
        <v>360000</v>
      </c>
      <c r="G26" s="24">
        <v>320000</v>
      </c>
      <c r="H26" s="24">
        <v>260000</v>
      </c>
      <c r="I26" s="24">
        <v>195000</v>
      </c>
      <c r="J26" s="24">
        <v>150000</v>
      </c>
      <c r="K26" s="24">
        <v>110000</v>
      </c>
      <c r="L26" s="24">
        <v>80000</v>
      </c>
      <c r="M26" s="24">
        <v>60000</v>
      </c>
      <c r="N26" s="24">
        <v>20000</v>
      </c>
    </row>
    <row r="27" spans="1:14" s="4" customFormat="1" ht="22.5" customHeight="1">
      <c r="A27" s="7" t="s">
        <v>43</v>
      </c>
      <c r="B27" s="8" t="s">
        <v>44</v>
      </c>
      <c r="C27" s="9">
        <v>30252583</v>
      </c>
      <c r="D27" s="10">
        <v>15194058</v>
      </c>
      <c r="E27" s="9">
        <v>15345998.58</v>
      </c>
      <c r="F27" s="10">
        <v>15499459</v>
      </c>
      <c r="G27" s="10">
        <v>15603954</v>
      </c>
      <c r="H27" s="10">
        <v>15759993</v>
      </c>
      <c r="I27" s="10">
        <v>15917593</v>
      </c>
      <c r="J27" s="10">
        <v>16076769</v>
      </c>
      <c r="K27" s="10">
        <v>16237537</v>
      </c>
      <c r="L27" s="10">
        <v>16399912</v>
      </c>
      <c r="M27" s="10">
        <v>16563911</v>
      </c>
      <c r="N27" s="10">
        <v>16729550</v>
      </c>
    </row>
    <row r="28" spans="1:14" s="27" customFormat="1" ht="22.5" customHeight="1">
      <c r="A28" s="7" t="s">
        <v>45</v>
      </c>
      <c r="B28" s="8" t="s">
        <v>46</v>
      </c>
      <c r="C28" s="9">
        <v>29836647</v>
      </c>
      <c r="D28" s="26">
        <v>18532258</v>
      </c>
      <c r="E28" s="9">
        <v>14470099</v>
      </c>
      <c r="F28" s="26">
        <v>14623559</v>
      </c>
      <c r="G28" s="26">
        <v>14728054</v>
      </c>
      <c r="H28" s="26">
        <v>14884093</v>
      </c>
      <c r="I28" s="26">
        <v>15041693</v>
      </c>
      <c r="J28" s="26">
        <v>15200869</v>
      </c>
      <c r="K28" s="26">
        <v>15361637</v>
      </c>
      <c r="L28" s="26">
        <v>15524012</v>
      </c>
      <c r="M28" s="26">
        <v>15914011</v>
      </c>
      <c r="N28" s="26">
        <v>16346450</v>
      </c>
    </row>
    <row r="29" spans="1:14" s="27" customFormat="1" ht="22.5" customHeight="1">
      <c r="A29" s="7" t="s">
        <v>47</v>
      </c>
      <c r="B29" s="8" t="s">
        <v>48</v>
      </c>
      <c r="C29" s="28">
        <f aca="true" t="shared" si="4" ref="C29:N29">SUM(C27-C28)</f>
        <v>415936</v>
      </c>
      <c r="D29" s="28">
        <f t="shared" si="4"/>
        <v>-3338200</v>
      </c>
      <c r="E29" s="28">
        <f t="shared" si="4"/>
        <v>875899.5800000001</v>
      </c>
      <c r="F29" s="28">
        <f t="shared" si="4"/>
        <v>875900</v>
      </c>
      <c r="G29" s="28">
        <f t="shared" si="4"/>
        <v>875900</v>
      </c>
      <c r="H29" s="28">
        <f t="shared" si="4"/>
        <v>875900</v>
      </c>
      <c r="I29" s="28">
        <f t="shared" si="4"/>
        <v>875900</v>
      </c>
      <c r="J29" s="28">
        <f t="shared" si="4"/>
        <v>875900</v>
      </c>
      <c r="K29" s="28">
        <f t="shared" si="4"/>
        <v>875900</v>
      </c>
      <c r="L29" s="28">
        <v>649900</v>
      </c>
      <c r="M29" s="28">
        <f t="shared" si="4"/>
        <v>649900</v>
      </c>
      <c r="N29" s="28">
        <f t="shared" si="4"/>
        <v>383100</v>
      </c>
    </row>
    <row r="30" spans="1:14" s="4" customFormat="1" ht="22.5" customHeight="1">
      <c r="A30" s="7" t="s">
        <v>49</v>
      </c>
      <c r="B30" s="8" t="s">
        <v>50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s="15" customFormat="1" ht="15" customHeight="1">
      <c r="A31" s="11" t="s">
        <v>51</v>
      </c>
      <c r="B31" s="30" t="s">
        <v>56</v>
      </c>
      <c r="C31" s="31">
        <f>SUM(C7/C27)*100</f>
        <v>15.092926114771753</v>
      </c>
      <c r="D31" s="31">
        <f aca="true" t="shared" si="5" ref="D31:N31">SUM(D7/D27)*100</f>
        <v>52.021652148491206</v>
      </c>
      <c r="E31" s="31">
        <f t="shared" si="5"/>
        <v>45.798909490059394</v>
      </c>
      <c r="F31" s="31">
        <f t="shared" si="5"/>
        <v>39.694288684527635</v>
      </c>
      <c r="G31" s="31">
        <f t="shared" si="5"/>
        <v>33.81514710950827</v>
      </c>
      <c r="H31" s="31">
        <f t="shared" si="5"/>
        <v>27.922601234657908</v>
      </c>
      <c r="I31" s="31">
        <f t="shared" si="5"/>
        <v>22.14342331783455</v>
      </c>
      <c r="J31" s="31">
        <f t="shared" si="5"/>
        <v>16.475947374749243</v>
      </c>
      <c r="K31" s="31">
        <f t="shared" si="5"/>
        <v>10.918527853085108</v>
      </c>
      <c r="L31" s="31">
        <f t="shared" si="5"/>
        <v>6.573206002568795</v>
      </c>
      <c r="M31" s="31">
        <f t="shared" si="5"/>
        <v>2.31285956559414</v>
      </c>
      <c r="N31" s="31">
        <f t="shared" si="5"/>
        <v>0</v>
      </c>
    </row>
    <row r="32" spans="1:14" s="15" customFormat="1" ht="28.5" customHeight="1">
      <c r="A32" s="11" t="s">
        <v>52</v>
      </c>
      <c r="B32" s="30" t="s">
        <v>57</v>
      </c>
      <c r="C32" s="31">
        <v>19.67</v>
      </c>
      <c r="D32" s="31">
        <v>52.02</v>
      </c>
      <c r="E32" s="31">
        <v>45.8</v>
      </c>
      <c r="F32" s="31">
        <v>39.69</v>
      </c>
      <c r="G32" s="31">
        <v>33.82</v>
      </c>
      <c r="H32" s="31">
        <v>27.92</v>
      </c>
      <c r="I32" s="31">
        <v>22.14</v>
      </c>
      <c r="J32" s="31">
        <v>16.48</v>
      </c>
      <c r="K32" s="31">
        <v>10.92</v>
      </c>
      <c r="L32" s="31">
        <v>6.57</v>
      </c>
      <c r="M32" s="31">
        <v>2.31</v>
      </c>
      <c r="N32" s="31">
        <v>0</v>
      </c>
    </row>
    <row r="33" spans="1:14" s="15" customFormat="1" ht="15" customHeight="1">
      <c r="A33" s="11" t="s">
        <v>53</v>
      </c>
      <c r="B33" s="30" t="s">
        <v>58</v>
      </c>
      <c r="C33" s="31">
        <f aca="true" t="shared" si="6" ref="C33:N33">(C20/C27)*100</f>
        <v>1.2593965943337797</v>
      </c>
      <c r="D33" s="31">
        <f t="shared" si="6"/>
        <v>4.559677210656956</v>
      </c>
      <c r="E33" s="31">
        <f t="shared" si="6"/>
        <v>8.301186744929309</v>
      </c>
      <c r="F33" s="31">
        <f t="shared" si="6"/>
        <v>7.973826699370604</v>
      </c>
      <c r="G33" s="31">
        <f t="shared" si="6"/>
        <v>7.664083090734566</v>
      </c>
      <c r="H33" s="31">
        <f t="shared" si="6"/>
        <v>7.207490510941216</v>
      </c>
      <c r="I33" s="31">
        <f t="shared" si="6"/>
        <v>6.727775989749205</v>
      </c>
      <c r="J33" s="31">
        <f t="shared" si="6"/>
        <v>6.381257328509229</v>
      </c>
      <c r="K33" s="31">
        <f t="shared" si="6"/>
        <v>6.071733662562247</v>
      </c>
      <c r="L33" s="31">
        <f t="shared" si="6"/>
        <v>5.828689812481921</v>
      </c>
      <c r="M33" s="31">
        <f t="shared" si="6"/>
        <v>4.557498527974462</v>
      </c>
      <c r="N33" s="31">
        <f t="shared" si="6"/>
        <v>2.4095089228341466</v>
      </c>
    </row>
    <row r="34" spans="1:14" s="15" customFormat="1" ht="25.5" customHeight="1">
      <c r="A34" s="11" t="s">
        <v>54</v>
      </c>
      <c r="B34" s="30" t="s">
        <v>59</v>
      </c>
      <c r="C34" s="31">
        <v>1.64</v>
      </c>
      <c r="D34" s="31">
        <v>4.56</v>
      </c>
      <c r="E34" s="31">
        <v>8.3</v>
      </c>
      <c r="F34" s="31">
        <v>7.97</v>
      </c>
      <c r="G34" s="31">
        <v>7.66</v>
      </c>
      <c r="H34" s="31">
        <v>7.21</v>
      </c>
      <c r="I34" s="31">
        <v>6.73</v>
      </c>
      <c r="J34" s="31">
        <v>6.38</v>
      </c>
      <c r="K34" s="31">
        <v>6.07</v>
      </c>
      <c r="L34" s="31">
        <v>5.83</v>
      </c>
      <c r="M34" s="31">
        <v>4.56</v>
      </c>
      <c r="N34" s="31">
        <v>2.41</v>
      </c>
    </row>
  </sheetData>
  <mergeCells count="5">
    <mergeCell ref="A1:N1"/>
    <mergeCell ref="A4:A5"/>
    <mergeCell ref="B4:B5"/>
    <mergeCell ref="C4:C5"/>
    <mergeCell ref="D4:N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73" r:id="rId1"/>
  <headerFooter alignWithMargins="0">
    <oddHeader>&amp;R&amp;9Załącznik nr 1
do uchwały Rady Miejskiej 
w Karpaczu 
nr V/51/07
z dnia 20 marca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 UM Karpacz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Kuczkiewicz</dc:creator>
  <cp:keywords/>
  <dc:description/>
  <cp:lastModifiedBy>Krystyna Kuczkiewicz</cp:lastModifiedBy>
  <cp:lastPrinted>2007-03-22T06:54:06Z</cp:lastPrinted>
  <dcterms:created xsi:type="dcterms:W3CDTF">2007-03-07T06:47:44Z</dcterms:created>
  <dcterms:modified xsi:type="dcterms:W3CDTF">2007-03-22T06:54:45Z</dcterms:modified>
  <cp:category/>
  <cp:version/>
  <cp:contentType/>
  <cp:contentStatus/>
</cp:coreProperties>
</file>